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6390" tabRatio="74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'стр.1'!$A$1:$L$44</definedName>
    <definedName name="_xlnm.Print_Area" localSheetId="1">'стр.2'!$A$1:$J$31</definedName>
    <definedName name="_xlnm.Print_Area" localSheetId="2">'стр.3'!$A$1:$J$29</definedName>
    <definedName name="_xlnm.Print_Area" localSheetId="3">'стр.4'!$A$1:$J$32</definedName>
    <definedName name="_xlnm.Print_Area" localSheetId="4">'стр.5'!$A$1:$AZ$30</definedName>
  </definedNames>
  <calcPr fullCalcOnLoad="1"/>
</workbook>
</file>

<file path=xl/sharedStrings.xml><?xml version="1.0" encoding="utf-8"?>
<sst xmlns="http://schemas.openxmlformats.org/spreadsheetml/2006/main" count="489" uniqueCount="288">
  <si>
    <t xml:space="preserve">ОТЧЕТ </t>
  </si>
  <si>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</si>
  <si>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</si>
  <si>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</si>
  <si>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</si>
  <si>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</si>
  <si>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</si>
  <si>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</si>
  <si>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</si>
  <si>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</si>
  <si>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</si>
  <si>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</si>
  <si>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</si>
  <si>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</si>
  <si>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</si>
  <si>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</si>
  <si>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</si>
  <si>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</si>
  <si>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</si>
  <si>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</si>
  <si>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</si>
  <si>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</si>
  <si>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</si>
  <si>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</si>
  <si>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</si>
  <si>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</si>
  <si>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</si>
  <si>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</si>
  <si>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</si>
  <si>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</si>
  <si>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</si>
  <si>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</si>
  <si>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</si>
  <si>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</si>
  <si>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</si>
  <si>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</si>
  <si>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</si>
  <si>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</si>
  <si>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</si>
  <si>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</si>
  <si>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</si>
  <si>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</si>
  <si>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</si>
  <si>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</si>
  <si>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</si>
  <si>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</si>
  <si>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</si>
  <si>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</si>
  <si>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</si>
  <si>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</si>
  <si>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</si>
  <si>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</si>
  <si>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</si>
  <si>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</si>
  <si>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</si>
  <si>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</si>
  <si>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</si>
  <si>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</si>
  <si>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</si>
  <si>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</si>
  <si>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</si>
  <si>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</si>
  <si>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</si>
  <si>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</si>
  <si>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</si>
  <si>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</si>
  <si>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</si>
  <si>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</si>
  <si>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</si>
  <si>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</si>
  <si>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</si>
  <si>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</si>
  <si>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</si>
  <si>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</si>
  <si>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</si>
  <si>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</si>
  <si>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</si>
  <si>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</si>
  <si>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</si>
  <si>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</si>
  <si>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</si>
  <si>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</si>
  <si>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</si>
  <si>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</si>
  <si>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</si>
  <si>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</si>
  <si>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</si>
  <si>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</si>
  <si>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</si>
  <si>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</si>
  <si>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</si>
  <si>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</si>
  <si>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</si>
  <si>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</si>
  <si>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</si>
  <si>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</si>
  <si>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</si>
  <si>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</si>
  <si>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</si>
  <si>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</si>
  <si>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</si>
  <si>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</si>
  <si>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</si>
  <si>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</si>
  <si>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</si>
  <si>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</si>
  <si>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</si>
  <si>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</si>
  <si>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</si>
  <si>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</si>
  <si>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</si>
  <si>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</si>
  <si>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</si>
  <si>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</si>
  <si>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</si>
  <si>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</si>
  <si>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</si>
  <si>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</si>
  <si>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</si>
  <si>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</si>
  <si>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</si>
  <si>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</si>
  <si>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</si>
  <si>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</si>
  <si>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</si>
  <si>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</si>
  <si>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</si>
  <si>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</si>
  <si>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</si>
  <si>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</si>
  <si>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</si>
  <si>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</si>
  <si>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</si>
  <si>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</si>
  <si>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</si>
  <si>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</si>
  <si>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</si>
  <si>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</si>
  <si>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</si>
  <si>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</si>
  <si>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</si>
  <si>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</si>
  <si>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</si>
  <si>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</si>
  <si>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</si>
  <si>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</si>
  <si>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</si>
  <si>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</si>
  <si>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</si>
  <si>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</si>
  <si>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</si>
  <si>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</si>
  <si>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</si>
  <si>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</si>
  <si>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</si>
  <si>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</si>
  <si>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</si>
  <si>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</si>
  <si>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</si>
  <si>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</si>
  <si>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</si>
  <si>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</si>
  <si>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</si>
  <si>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</si>
  <si>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</si>
  <si>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</si>
  <si>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</si>
  <si>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</si>
  <si>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</si>
  <si>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</si>
  <si>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</si>
  <si>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</si>
  <si>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</si>
  <si>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</si>
  <si>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</si>
  <si>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</si>
  <si>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</si>
  <si>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</si>
  <si>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</si>
  <si>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</si>
  <si>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</si>
  <si>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</si>
  <si>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</si>
  <si>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</si>
  <si>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</si>
  <si>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</si>
  <si>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</si>
  <si>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</si>
  <si>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</si>
  <si>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</si>
  <si>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</si>
  <si>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</si>
  <si>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</si>
  <si>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</si>
  <si>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</si>
  <si>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</si>
  <si>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</si>
  <si>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</si>
  <si>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</si>
  <si>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</si>
  <si>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положительная курсовая разница</t>
  </si>
  <si>
    <t>521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</si>
  <si>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</si>
  <si>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</si>
  <si>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</si>
  <si>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</si>
  <si>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</si>
  <si>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</si>
  <si>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</si>
  <si>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</si>
  <si>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</si>
  <si>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</si>
  <si>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</si>
  <si>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</si>
  <si>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</si>
  <si>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</si>
  <si>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</si>
  <si>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</si>
  <si>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</si>
  <si>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</si>
  <si>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</si>
  <si>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</si>
  <si>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</si>
  <si>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 xml:space="preserve">                     из них: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</si>
  <si>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</si>
  <si>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</si>
  <si>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</si>
  <si>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</si>
  <si>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</si>
  <si>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</si>
  <si>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</si>
  <si>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</si>
  <si>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</si>
  <si>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</si>
  <si>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</si>
  <si>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</si>
  <si>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</si>
  <si>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</si>
  <si>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</si>
  <si>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</si>
  <si>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</si>
  <si>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Форма 0503737 с.5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</si>
  <si>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</si>
  <si>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</si>
  <si>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</si>
  <si>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</si>
  <si>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</si>
  <si>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</si>
  <si>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</si>
  <si>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</si>
  <si>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</si>
  <si>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</si>
  <si>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</si>
  <si>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</si>
  <si>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</si>
  <si>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</si>
  <si>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по ОКАТО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</si>
  <si>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</si>
  <si>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</si>
  <si>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</si>
  <si>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</si>
  <si>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</si>
  <si>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</si>
  <si>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</si>
  <si>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r>
      <t>Источники финансирования дефицита средств</t>
    </r>
    <r>
      <rPr>
        <sz val="10"/>
        <rFont val="Times New Roman"/>
        <family val="1"/>
      </rPr>
      <t xml:space="preserve"> - всего (стр.520+стр.620+стр.700+стр.820+стр.830)</t>
    </r>
  </si>
  <si>
    <t>Утверждена приказом Минфина России от 25.03.2011 N 33н</t>
  </si>
  <si>
    <t>Форма 0503737  с.2</t>
  </si>
  <si>
    <t>Форма 0503737  с.3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</si>
  <si>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</si>
  <si>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</si>
  <si>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</si>
  <si>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</si>
  <si>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</si>
  <si>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</si>
  <si>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</si>
  <si>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</si>
  <si>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</si>
  <si>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</si>
  <si>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</si>
  <si>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</si>
  <si>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</si>
  <si>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</si>
  <si>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</si>
  <si>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</si>
  <si>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>января</t>
  </si>
  <si>
    <t>15</t>
  </si>
  <si>
    <t>Муниципальное образовательное учреждение.Сараевская средняя общеобразовательная школа</t>
  </si>
  <si>
    <t>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</si>
</sst>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 indent="1"/>
    </xf>
    <xf numFmtId="49" fontId="5" fillId="0" borderId="2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 indent="2"/>
    </xf>
    <xf numFmtId="0" fontId="7" fillId="0" borderId="27" xfId="0" applyFont="1" applyBorder="1" applyAlignment="1">
      <alignment horizontal="left" wrapText="1"/>
    </xf>
    <xf numFmtId="49" fontId="5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 indent="2"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29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left" wrapText="1" indent="2"/>
    </xf>
    <xf numFmtId="49" fontId="5" fillId="0" borderId="3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 indent="2"/>
    </xf>
    <xf numFmtId="49" fontId="5" fillId="0" borderId="3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 indent="3"/>
    </xf>
    <xf numFmtId="0" fontId="5" fillId="0" borderId="27" xfId="0" applyFont="1" applyBorder="1" applyAlignment="1">
      <alignment horizontal="left" wrapText="1" indent="3"/>
    </xf>
    <xf numFmtId="0" fontId="5" fillId="0" borderId="21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42" xfId="0" applyNumberFormat="1" applyFont="1" applyBorder="1" applyAlignment="1">
      <alignment horizontal="centerContinuous"/>
    </xf>
    <xf numFmtId="49" fontId="5" fillId="0" borderId="43" xfId="0" applyNumberFormat="1" applyFont="1" applyBorder="1" applyAlignment="1">
      <alignment horizontal="centerContinuous"/>
    </xf>
    <xf numFmtId="49" fontId="5" fillId="0" borderId="0" xfId="0" applyNumberFormat="1" applyFont="1" applyFill="1" applyAlignment="1">
      <alignment horizontal="right"/>
    </xf>
    <xf numFmtId="49" fontId="5" fillId="0" borderId="44" xfId="0" applyNumberFormat="1" applyFont="1" applyBorder="1" applyAlignment="1">
      <alignment horizontal="centerContinuous"/>
    </xf>
    <xf numFmtId="49" fontId="5" fillId="0" borderId="45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44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27" xfId="0" applyFont="1" applyBorder="1" applyAlignment="1">
      <alignment horizontal="left" indent="2"/>
    </xf>
    <xf numFmtId="2" fontId="5" fillId="0" borderId="3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2" fontId="5" fillId="0" borderId="52" xfId="0" applyNumberFormat="1" applyFont="1" applyFill="1" applyBorder="1" applyAlignment="1">
      <alignment horizontal="center"/>
    </xf>
    <xf numFmtId="2" fontId="5" fillId="0" borderId="48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56" xfId="0" applyNumberFormat="1" applyFont="1" applyFill="1" applyBorder="1" applyAlignment="1">
      <alignment horizontal="center" wrapText="1"/>
    </xf>
    <xf numFmtId="2" fontId="5" fillId="0" borderId="56" xfId="0" applyNumberFormat="1" applyFont="1" applyFill="1" applyBorder="1" applyAlignment="1">
      <alignment horizontal="center" wrapText="1"/>
    </xf>
    <xf numFmtId="2" fontId="5" fillId="0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 inden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2" fontId="5" fillId="0" borderId="4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 indent="3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left" wrapText="1" indent="2"/>
    </xf>
    <xf numFmtId="49" fontId="5" fillId="0" borderId="28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2" fontId="5" fillId="0" borderId="3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5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0" fillId="0" borderId="57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9" fontId="5" fillId="0" borderId="57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5" fillId="0" borderId="59" xfId="0" applyNumberFormat="1" applyFont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5" fillId="0" borderId="40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58" xfId="0" applyNumberFormat="1" applyFont="1" applyFill="1" applyBorder="1" applyAlignment="1">
      <alignment horizontal="left"/>
    </xf>
    <xf numFmtId="49" fontId="10" fillId="0" borderId="5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62" xfId="0" applyFont="1" applyBorder="1" applyAlignment="1">
      <alignment horizontal="left" wrapText="1" indent="3"/>
    </xf>
    <xf numFmtId="0" fontId="5" fillId="0" borderId="63" xfId="0" applyFont="1" applyBorder="1" applyAlignment="1">
      <alignment horizontal="left" wrapText="1" indent="3"/>
    </xf>
    <xf numFmtId="0" fontId="5" fillId="0" borderId="64" xfId="0" applyFont="1" applyBorder="1" applyAlignment="1">
      <alignment horizontal="left" wrapText="1" indent="3"/>
    </xf>
    <xf numFmtId="0" fontId="5" fillId="0" borderId="65" xfId="0" applyFont="1" applyBorder="1" applyAlignment="1">
      <alignment horizontal="left" wrapText="1" indent="3"/>
    </xf>
    <xf numFmtId="0" fontId="5" fillId="0" borderId="66" xfId="0" applyFont="1" applyBorder="1" applyAlignment="1">
      <alignment horizontal="left" wrapText="1" indent="3"/>
    </xf>
    <xf numFmtId="0" fontId="5" fillId="0" borderId="67" xfId="0" applyFont="1" applyBorder="1" applyAlignment="1">
      <alignment horizontal="left" wrapText="1" indent="3"/>
    </xf>
    <xf numFmtId="0" fontId="7" fillId="0" borderId="65" xfId="0" applyFont="1" applyBorder="1" applyAlignment="1">
      <alignment horizontal="left" wrapText="1" inden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5" fillId="0" borderId="68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0" fontId="7" fillId="0" borderId="13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0" fontId="7" fillId="0" borderId="37" xfId="0" applyFont="1" applyBorder="1" applyAlignment="1">
      <alignment horizontal="left" wrapText="1" indent="1"/>
    </xf>
    <xf numFmtId="0" fontId="5" fillId="0" borderId="19" xfId="0" applyFont="1" applyBorder="1" applyAlignment="1">
      <alignment horizontal="left" wrapText="1" indent="3"/>
    </xf>
    <xf numFmtId="0" fontId="5" fillId="0" borderId="20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49" fontId="5" fillId="0" borderId="18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3">
      <selection activeCell="H29" sqref="H29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3.25390625" style="3" customWidth="1"/>
    <col min="6" max="6" width="3.75390625" style="3" customWidth="1"/>
    <col min="7" max="7" width="4.875" style="4" customWidth="1"/>
    <col min="8" max="8" width="14.25390625" style="4" customWidth="1"/>
    <col min="9" max="9" width="11.375" style="4" customWidth="1"/>
    <col min="10" max="10" width="11.125" style="4" customWidth="1"/>
    <col min="11" max="11" width="12.375" style="4" customWidth="1"/>
    <col min="12" max="12" width="14.125" style="1" customWidth="1"/>
    <col min="13" max="13" width="0.74609375" style="1" customWidth="1"/>
    <col min="14" max="16384" width="9.125" style="1" customWidth="1"/>
  </cols>
  <sheetData>
    <row r="1" spans="1:12" ht="12.75">
      <c r="A1" s="220" t="s">
        <v>265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3.5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71"/>
      <c r="L2" s="72"/>
    </row>
    <row r="3" spans="1:12" ht="14.25" customHeight="1" thickBot="1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70"/>
      <c r="L3" s="73" t="s">
        <v>2</v>
      </c>
    </row>
    <row r="4" spans="1:12" ht="13.5" customHeight="1">
      <c r="A4" s="74"/>
      <c r="H4" s="76"/>
      <c r="I4" s="76"/>
      <c r="J4" s="76"/>
      <c r="K4" s="64" t="s">
        <v>253</v>
      </c>
      <c r="L4" s="65" t="s">
        <v>3</v>
      </c>
    </row>
    <row r="5" spans="1:12" ht="13.5" customHeight="1">
      <c r="A5" s="77"/>
      <c r="B5" s="64" t="s">
        <v>259</v>
      </c>
      <c r="C5" s="221" t="s">
        <v>284</v>
      </c>
      <c r="D5" s="221"/>
      <c r="E5" s="84" t="s">
        <v>260</v>
      </c>
      <c r="F5" s="63" t="s">
        <v>285</v>
      </c>
      <c r="G5" s="81" t="s">
        <v>261</v>
      </c>
      <c r="H5" s="77"/>
      <c r="I5" s="77"/>
      <c r="J5" s="77"/>
      <c r="K5" s="64" t="s">
        <v>254</v>
      </c>
      <c r="L5" s="66"/>
    </row>
    <row r="6" spans="1:12" s="2" customFormat="1" ht="11.25" customHeight="1">
      <c r="A6" s="78" t="s">
        <v>4</v>
      </c>
      <c r="B6" s="224" t="s">
        <v>286</v>
      </c>
      <c r="C6" s="224"/>
      <c r="D6" s="224"/>
      <c r="E6" s="224"/>
      <c r="F6" s="224"/>
      <c r="G6" s="224"/>
      <c r="H6" s="224"/>
      <c r="I6" s="224"/>
      <c r="J6" s="224"/>
      <c r="K6" s="67" t="s">
        <v>255</v>
      </c>
      <c r="L6" s="80"/>
    </row>
    <row r="7" spans="1:12" s="2" customFormat="1" ht="11.25" customHeight="1">
      <c r="A7" s="78" t="s">
        <v>5</v>
      </c>
      <c r="B7" s="239"/>
      <c r="C7" s="239"/>
      <c r="D7" s="239"/>
      <c r="E7" s="239"/>
      <c r="F7" s="239"/>
      <c r="G7" s="239"/>
      <c r="H7" s="239"/>
      <c r="I7" s="239"/>
      <c r="J7" s="239"/>
      <c r="K7" s="67"/>
      <c r="L7" s="80"/>
    </row>
    <row r="8" spans="1:12" s="2" customFormat="1" ht="11.25" customHeight="1">
      <c r="A8" s="78" t="s">
        <v>6</v>
      </c>
      <c r="B8" s="239"/>
      <c r="C8" s="239"/>
      <c r="D8" s="239"/>
      <c r="E8" s="239"/>
      <c r="F8" s="239"/>
      <c r="G8" s="239"/>
      <c r="H8" s="239"/>
      <c r="I8" s="239"/>
      <c r="J8" s="239"/>
      <c r="K8" s="67" t="s">
        <v>256</v>
      </c>
      <c r="L8" s="80"/>
    </row>
    <row r="9" spans="1:12" ht="11.25" customHeight="1">
      <c r="A9" s="81" t="s">
        <v>7</v>
      </c>
      <c r="B9" s="199"/>
      <c r="C9" s="199"/>
      <c r="D9" s="199"/>
      <c r="E9" s="199"/>
      <c r="F9" s="199"/>
      <c r="G9" s="199"/>
      <c r="H9" s="199"/>
      <c r="I9" s="199"/>
      <c r="J9" s="199"/>
      <c r="K9" s="64" t="s">
        <v>255</v>
      </c>
      <c r="L9" s="83"/>
    </row>
    <row r="10" spans="1:12" ht="11.25" customHeight="1">
      <c r="A10" s="81" t="s">
        <v>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64" t="s">
        <v>257</v>
      </c>
      <c r="L10" s="83"/>
    </row>
    <row r="11" spans="1:12" ht="11.25" customHeight="1">
      <c r="A11" s="81" t="s">
        <v>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64"/>
      <c r="L11" s="83"/>
    </row>
    <row r="12" spans="1:12" ht="11.25" customHeight="1">
      <c r="A12" s="81" t="s">
        <v>10</v>
      </c>
      <c r="B12" s="81"/>
      <c r="C12" s="81"/>
      <c r="D12" s="81"/>
      <c r="E12" s="81"/>
      <c r="F12" s="81"/>
      <c r="G12" s="82"/>
      <c r="H12" s="82"/>
      <c r="I12" s="82"/>
      <c r="J12" s="82"/>
      <c r="K12" s="64"/>
      <c r="L12" s="68"/>
    </row>
    <row r="13" spans="1:12" ht="11.25" customHeight="1" thickBot="1">
      <c r="A13" s="81" t="s">
        <v>11</v>
      </c>
      <c r="B13" s="81"/>
      <c r="C13" s="81"/>
      <c r="D13" s="81"/>
      <c r="E13" s="81"/>
      <c r="F13" s="81"/>
      <c r="G13" s="82"/>
      <c r="H13" s="82"/>
      <c r="I13" s="82"/>
      <c r="J13" s="82"/>
      <c r="K13" s="64" t="s">
        <v>258</v>
      </c>
      <c r="L13" s="69" t="s">
        <v>12</v>
      </c>
    </row>
    <row r="14" spans="1:12" ht="12" customHeight="1">
      <c r="A14" s="207" t="s">
        <v>13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14</v>
      </c>
      <c r="C16" s="10" t="s">
        <v>15</v>
      </c>
      <c r="D16" s="29" t="s">
        <v>16</v>
      </c>
      <c r="E16" s="225" t="s">
        <v>278</v>
      </c>
      <c r="F16" s="226"/>
      <c r="G16" s="226"/>
      <c r="H16" s="226"/>
      <c r="I16" s="226"/>
      <c r="J16" s="226"/>
      <c r="K16" s="227"/>
      <c r="L16" s="48" t="s">
        <v>18</v>
      </c>
    </row>
    <row r="17" spans="1:12" ht="9.75" customHeight="1">
      <c r="A17" s="10" t="s">
        <v>19</v>
      </c>
      <c r="B17" s="10" t="s">
        <v>20</v>
      </c>
      <c r="C17" s="10" t="s">
        <v>21</v>
      </c>
      <c r="D17" s="29" t="s">
        <v>22</v>
      </c>
      <c r="E17" s="228" t="s">
        <v>23</v>
      </c>
      <c r="F17" s="229"/>
      <c r="G17" s="230"/>
      <c r="H17" s="29" t="s">
        <v>24</v>
      </c>
      <c r="I17" s="45" t="s">
        <v>25</v>
      </c>
      <c r="J17" s="29" t="s">
        <v>26</v>
      </c>
      <c r="K17" s="29" t="s">
        <v>27</v>
      </c>
      <c r="L17" s="48" t="s">
        <v>22</v>
      </c>
    </row>
    <row r="18" spans="1:12" ht="9.75" customHeight="1">
      <c r="A18" s="9"/>
      <c r="B18" s="10" t="s">
        <v>28</v>
      </c>
      <c r="C18" s="10" t="s">
        <v>29</v>
      </c>
      <c r="D18" s="29" t="s">
        <v>30</v>
      </c>
      <c r="E18" s="231" t="s">
        <v>31</v>
      </c>
      <c r="F18" s="221"/>
      <c r="G18" s="232"/>
      <c r="H18" s="29" t="s">
        <v>32</v>
      </c>
      <c r="I18" s="29" t="s">
        <v>33</v>
      </c>
      <c r="J18" s="29" t="s">
        <v>34</v>
      </c>
      <c r="K18" s="82"/>
      <c r="L18" s="48" t="s">
        <v>30</v>
      </c>
    </row>
    <row r="19" spans="1:12" ht="12" customHeight="1" thickBot="1">
      <c r="A19" s="85">
        <v>1</v>
      </c>
      <c r="B19" s="86">
        <v>2</v>
      </c>
      <c r="C19" s="86">
        <v>3</v>
      </c>
      <c r="D19" s="55" t="s">
        <v>35</v>
      </c>
      <c r="E19" s="233" t="s">
        <v>36</v>
      </c>
      <c r="F19" s="234"/>
      <c r="G19" s="235"/>
      <c r="H19" s="55" t="s">
        <v>37</v>
      </c>
      <c r="I19" s="55" t="s">
        <v>38</v>
      </c>
      <c r="J19" s="55" t="s">
        <v>39</v>
      </c>
      <c r="K19" s="55" t="s">
        <v>40</v>
      </c>
      <c r="L19" s="54" t="s">
        <v>41</v>
      </c>
    </row>
    <row r="20" spans="1:12" ht="12" customHeight="1">
      <c r="A20" s="97" t="s">
        <v>262</v>
      </c>
      <c r="B20" s="19" t="s">
        <v>42</v>
      </c>
      <c r="C20" s="20"/>
      <c r="D20" s="87">
        <f>D24+D40</f>
        <v>41563311</v>
      </c>
      <c r="E20" s="201">
        <v>41563311</v>
      </c>
      <c r="F20" s="202"/>
      <c r="G20" s="203"/>
      <c r="H20" s="88"/>
      <c r="I20" s="88"/>
      <c r="J20" s="88"/>
      <c r="K20" s="88">
        <f>SUM(E20:J20)</f>
        <v>41563311</v>
      </c>
      <c r="L20" s="89">
        <f>D20-K20</f>
        <v>0</v>
      </c>
    </row>
    <row r="21" spans="1:12" ht="10.5" customHeight="1">
      <c r="A21" s="22" t="s">
        <v>43</v>
      </c>
      <c r="B21" s="23" t="s">
        <v>44</v>
      </c>
      <c r="C21" s="21" t="s">
        <v>45</v>
      </c>
      <c r="D21" s="87"/>
      <c r="E21" s="217"/>
      <c r="F21" s="218"/>
      <c r="G21" s="219"/>
      <c r="H21" s="88"/>
      <c r="I21" s="88"/>
      <c r="J21" s="88"/>
      <c r="K21" s="88">
        <f>SUM(E21:J21)</f>
        <v>0</v>
      </c>
      <c r="L21" s="91">
        <f>D21-K21</f>
        <v>0</v>
      </c>
    </row>
    <row r="22" spans="1:12" ht="9" customHeight="1">
      <c r="A22" s="24" t="s">
        <v>46</v>
      </c>
      <c r="B22" s="193" t="s">
        <v>48</v>
      </c>
      <c r="C22" s="195" t="s">
        <v>45</v>
      </c>
      <c r="D22" s="208"/>
      <c r="E22" s="210"/>
      <c r="F22" s="211"/>
      <c r="G22" s="212"/>
      <c r="H22" s="208"/>
      <c r="I22" s="208"/>
      <c r="J22" s="208"/>
      <c r="K22" s="208">
        <f>SUM(E22:J23)</f>
        <v>0</v>
      </c>
      <c r="L22" s="222">
        <f>D22-K22</f>
        <v>0</v>
      </c>
    </row>
    <row r="23" spans="1:12" ht="11.25" customHeight="1">
      <c r="A23" s="26" t="s">
        <v>47</v>
      </c>
      <c r="B23" s="194"/>
      <c r="C23" s="196"/>
      <c r="D23" s="209"/>
      <c r="E23" s="213"/>
      <c r="F23" s="214"/>
      <c r="G23" s="215"/>
      <c r="H23" s="209"/>
      <c r="I23" s="209"/>
      <c r="J23" s="209"/>
      <c r="K23" s="209"/>
      <c r="L23" s="223"/>
    </row>
    <row r="24" spans="1:12" ht="10.5" customHeight="1">
      <c r="A24" s="22" t="s">
        <v>49</v>
      </c>
      <c r="B24" s="23" t="s">
        <v>50</v>
      </c>
      <c r="C24" s="21" t="s">
        <v>51</v>
      </c>
      <c r="D24" s="87">
        <v>465772</v>
      </c>
      <c r="E24" s="217">
        <v>465772</v>
      </c>
      <c r="F24" s="218"/>
      <c r="G24" s="219"/>
      <c r="H24" s="88"/>
      <c r="I24" s="88"/>
      <c r="J24" s="88"/>
      <c r="K24" s="88">
        <f aca="true" t="shared" si="0" ref="K24:K44">SUM(E24:J24)</f>
        <v>465772</v>
      </c>
      <c r="L24" s="91">
        <f aca="true" t="shared" si="1" ref="L24:L44">D24-K24</f>
        <v>0</v>
      </c>
    </row>
    <row r="25" spans="1:12" ht="24" customHeight="1">
      <c r="A25" s="28" t="s">
        <v>52</v>
      </c>
      <c r="B25" s="23" t="s">
        <v>53</v>
      </c>
      <c r="C25" s="21" t="s">
        <v>54</v>
      </c>
      <c r="D25" s="87"/>
      <c r="E25" s="217"/>
      <c r="F25" s="218"/>
      <c r="G25" s="219"/>
      <c r="H25" s="88"/>
      <c r="I25" s="88"/>
      <c r="J25" s="88"/>
      <c r="K25" s="88">
        <f t="shared" si="0"/>
        <v>0</v>
      </c>
      <c r="L25" s="91">
        <f t="shared" si="1"/>
        <v>0</v>
      </c>
    </row>
    <row r="26" spans="1:12" ht="10.5" customHeight="1">
      <c r="A26" s="22" t="s">
        <v>55</v>
      </c>
      <c r="B26" s="23" t="s">
        <v>56</v>
      </c>
      <c r="C26" s="21" t="s">
        <v>57</v>
      </c>
      <c r="D26" s="87"/>
      <c r="E26" s="217"/>
      <c r="F26" s="218"/>
      <c r="G26" s="219"/>
      <c r="H26" s="88"/>
      <c r="I26" s="88"/>
      <c r="J26" s="88"/>
      <c r="K26" s="88">
        <f t="shared" si="0"/>
        <v>0</v>
      </c>
      <c r="L26" s="91">
        <f t="shared" si="1"/>
        <v>0</v>
      </c>
    </row>
    <row r="27" spans="1:12" ht="10.5" customHeight="1">
      <c r="A27" s="24" t="s">
        <v>58</v>
      </c>
      <c r="B27" s="25"/>
      <c r="C27" s="11"/>
      <c r="D27" s="208"/>
      <c r="E27" s="210"/>
      <c r="F27" s="211"/>
      <c r="G27" s="212"/>
      <c r="H27" s="208"/>
      <c r="I27" s="208"/>
      <c r="J27" s="208"/>
      <c r="K27" s="208">
        <f>SUM(E27:J28)</f>
        <v>0</v>
      </c>
      <c r="L27" s="222">
        <f>D27-K27</f>
        <v>0</v>
      </c>
    </row>
    <row r="28" spans="1:12" ht="22.5" customHeight="1">
      <c r="A28" s="26" t="s">
        <v>59</v>
      </c>
      <c r="B28" s="27" t="s">
        <v>60</v>
      </c>
      <c r="C28" s="21" t="s">
        <v>61</v>
      </c>
      <c r="D28" s="209"/>
      <c r="E28" s="213"/>
      <c r="F28" s="214"/>
      <c r="G28" s="215"/>
      <c r="H28" s="209"/>
      <c r="I28" s="209"/>
      <c r="J28" s="209"/>
      <c r="K28" s="209"/>
      <c r="L28" s="223"/>
    </row>
    <row r="29" spans="1:12" ht="22.5" customHeight="1">
      <c r="A29" s="26" t="s">
        <v>62</v>
      </c>
      <c r="B29" s="23" t="s">
        <v>63</v>
      </c>
      <c r="C29" s="21" t="s">
        <v>64</v>
      </c>
      <c r="D29" s="87"/>
      <c r="E29" s="217"/>
      <c r="F29" s="218"/>
      <c r="G29" s="219"/>
      <c r="H29" s="88"/>
      <c r="I29" s="88"/>
      <c r="J29" s="88"/>
      <c r="K29" s="88">
        <f t="shared" si="0"/>
        <v>0</v>
      </c>
      <c r="L29" s="91">
        <f t="shared" si="1"/>
        <v>0</v>
      </c>
    </row>
    <row r="30" spans="1:12" ht="12" customHeight="1">
      <c r="A30" s="22" t="s">
        <v>65</v>
      </c>
      <c r="B30" s="23" t="s">
        <v>66</v>
      </c>
      <c r="C30" s="21" t="s">
        <v>67</v>
      </c>
      <c r="D30" s="87"/>
      <c r="E30" s="217"/>
      <c r="F30" s="218"/>
      <c r="G30" s="219"/>
      <c r="H30" s="88"/>
      <c r="I30" s="88"/>
      <c r="J30" s="88"/>
      <c r="K30" s="88">
        <f t="shared" si="0"/>
        <v>0</v>
      </c>
      <c r="L30" s="91">
        <f t="shared" si="1"/>
        <v>0</v>
      </c>
    </row>
    <row r="31" spans="1:12" ht="9.75" customHeight="1">
      <c r="A31" s="24" t="s">
        <v>58</v>
      </c>
      <c r="B31" s="25"/>
      <c r="C31" s="29"/>
      <c r="D31" s="208"/>
      <c r="E31" s="210"/>
      <c r="F31" s="211"/>
      <c r="G31" s="212"/>
      <c r="H31" s="208"/>
      <c r="I31" s="208"/>
      <c r="J31" s="208"/>
      <c r="K31" s="208">
        <f>SUM(E31:J32)</f>
        <v>0</v>
      </c>
      <c r="L31" s="222">
        <f>D31-K31</f>
        <v>0</v>
      </c>
    </row>
    <row r="32" spans="1:12" ht="10.5" customHeight="1">
      <c r="A32" s="26" t="s">
        <v>68</v>
      </c>
      <c r="B32" s="27" t="s">
        <v>69</v>
      </c>
      <c r="C32" s="21" t="s">
        <v>70</v>
      </c>
      <c r="D32" s="209"/>
      <c r="E32" s="213"/>
      <c r="F32" s="214"/>
      <c r="G32" s="215"/>
      <c r="H32" s="209"/>
      <c r="I32" s="209"/>
      <c r="J32" s="209"/>
      <c r="K32" s="209"/>
      <c r="L32" s="223"/>
    </row>
    <row r="33" spans="1:12" ht="12" customHeight="1">
      <c r="A33" s="26" t="s">
        <v>71</v>
      </c>
      <c r="B33" s="27" t="s">
        <v>72</v>
      </c>
      <c r="C33" s="21" t="s">
        <v>73</v>
      </c>
      <c r="D33" s="87"/>
      <c r="E33" s="217"/>
      <c r="F33" s="218"/>
      <c r="G33" s="219"/>
      <c r="H33" s="88"/>
      <c r="I33" s="88"/>
      <c r="J33" s="88"/>
      <c r="K33" s="88">
        <f t="shared" si="0"/>
        <v>0</v>
      </c>
      <c r="L33" s="91">
        <f t="shared" si="1"/>
        <v>0</v>
      </c>
    </row>
    <row r="34" spans="1:12" ht="12.75" customHeight="1">
      <c r="A34" s="26" t="s">
        <v>74</v>
      </c>
      <c r="B34" s="27" t="s">
        <v>75</v>
      </c>
      <c r="C34" s="21" t="s">
        <v>76</v>
      </c>
      <c r="D34" s="87"/>
      <c r="E34" s="217"/>
      <c r="F34" s="218"/>
      <c r="G34" s="219"/>
      <c r="H34" s="88"/>
      <c r="I34" s="88"/>
      <c r="J34" s="88"/>
      <c r="K34" s="88">
        <f t="shared" si="0"/>
        <v>0</v>
      </c>
      <c r="L34" s="91">
        <f t="shared" si="1"/>
        <v>0</v>
      </c>
    </row>
    <row r="35" spans="1:12" ht="11.25" customHeight="1">
      <c r="A35" s="26" t="s">
        <v>77</v>
      </c>
      <c r="B35" s="27" t="s">
        <v>78</v>
      </c>
      <c r="C35" s="21" t="s">
        <v>79</v>
      </c>
      <c r="D35" s="87"/>
      <c r="E35" s="217"/>
      <c r="F35" s="218"/>
      <c r="G35" s="219"/>
      <c r="H35" s="88"/>
      <c r="I35" s="88"/>
      <c r="J35" s="88"/>
      <c r="K35" s="88">
        <f t="shared" si="0"/>
        <v>0</v>
      </c>
      <c r="L35" s="91">
        <f t="shared" si="1"/>
        <v>0</v>
      </c>
    </row>
    <row r="36" spans="1:12" ht="13.5" customHeight="1">
      <c r="A36" s="30" t="s">
        <v>80</v>
      </c>
      <c r="B36" s="23" t="s">
        <v>81</v>
      </c>
      <c r="C36" s="21" t="s">
        <v>82</v>
      </c>
      <c r="D36" s="87"/>
      <c r="E36" s="217"/>
      <c r="F36" s="218"/>
      <c r="G36" s="219"/>
      <c r="H36" s="88"/>
      <c r="I36" s="88"/>
      <c r="J36" s="88"/>
      <c r="K36" s="88">
        <f t="shared" si="0"/>
        <v>0</v>
      </c>
      <c r="L36" s="91">
        <f t="shared" si="1"/>
        <v>0</v>
      </c>
    </row>
    <row r="37" spans="1:12" ht="13.5" customHeight="1">
      <c r="A37" s="30" t="s">
        <v>83</v>
      </c>
      <c r="B37" s="23" t="s">
        <v>84</v>
      </c>
      <c r="C37" s="21" t="s">
        <v>85</v>
      </c>
      <c r="D37" s="87"/>
      <c r="E37" s="217"/>
      <c r="F37" s="218"/>
      <c r="G37" s="219"/>
      <c r="H37" s="88"/>
      <c r="I37" s="88"/>
      <c r="J37" s="88"/>
      <c r="K37" s="88">
        <f t="shared" si="0"/>
        <v>0</v>
      </c>
      <c r="L37" s="91">
        <f t="shared" si="1"/>
        <v>0</v>
      </c>
    </row>
    <row r="38" spans="1:12" ht="13.5" customHeight="1">
      <c r="A38" s="30" t="s">
        <v>86</v>
      </c>
      <c r="B38" s="23" t="s">
        <v>87</v>
      </c>
      <c r="C38" s="21" t="s">
        <v>88</v>
      </c>
      <c r="D38" s="87"/>
      <c r="E38" s="217"/>
      <c r="F38" s="218"/>
      <c r="G38" s="219"/>
      <c r="H38" s="88"/>
      <c r="I38" s="88"/>
      <c r="J38" s="88"/>
      <c r="K38" s="88">
        <f t="shared" si="0"/>
        <v>0</v>
      </c>
      <c r="L38" s="91">
        <f t="shared" si="1"/>
        <v>0</v>
      </c>
    </row>
    <row r="39" spans="1:12" ht="12.75" customHeight="1">
      <c r="A39" s="31" t="s">
        <v>89</v>
      </c>
      <c r="B39" s="23" t="s">
        <v>90</v>
      </c>
      <c r="C39" s="32" t="s">
        <v>91</v>
      </c>
      <c r="D39" s="87"/>
      <c r="E39" s="217"/>
      <c r="F39" s="218"/>
      <c r="G39" s="219"/>
      <c r="H39" s="88"/>
      <c r="I39" s="88"/>
      <c r="J39" s="88"/>
      <c r="K39" s="88">
        <f t="shared" si="0"/>
        <v>0</v>
      </c>
      <c r="L39" s="91">
        <f t="shared" si="1"/>
        <v>0</v>
      </c>
    </row>
    <row r="40" spans="1:12" ht="9.75" customHeight="1">
      <c r="A40" s="24" t="s">
        <v>46</v>
      </c>
      <c r="B40" s="25"/>
      <c r="C40" s="11"/>
      <c r="D40" s="208">
        <v>41097539</v>
      </c>
      <c r="E40" s="210">
        <v>41097539</v>
      </c>
      <c r="F40" s="211"/>
      <c r="G40" s="212"/>
      <c r="H40" s="208"/>
      <c r="I40" s="208"/>
      <c r="J40" s="208"/>
      <c r="K40" s="208">
        <f>SUM(E40:J41)</f>
        <v>41097539</v>
      </c>
      <c r="L40" s="222">
        <f>D40-K40</f>
        <v>0</v>
      </c>
    </row>
    <row r="41" spans="1:12" ht="21.75" customHeight="1">
      <c r="A41" s="26" t="s">
        <v>92</v>
      </c>
      <c r="B41" s="27" t="s">
        <v>48</v>
      </c>
      <c r="C41" s="21" t="s">
        <v>91</v>
      </c>
      <c r="D41" s="209"/>
      <c r="E41" s="213"/>
      <c r="F41" s="214"/>
      <c r="G41" s="215"/>
      <c r="H41" s="209"/>
      <c r="I41" s="209"/>
      <c r="J41" s="209"/>
      <c r="K41" s="209"/>
      <c r="L41" s="223"/>
    </row>
    <row r="42" spans="1:12" ht="12" customHeight="1">
      <c r="A42" s="33" t="s">
        <v>93</v>
      </c>
      <c r="B42" s="27" t="s">
        <v>94</v>
      </c>
      <c r="C42" s="21" t="s">
        <v>91</v>
      </c>
      <c r="D42" s="87"/>
      <c r="E42" s="217"/>
      <c r="F42" s="218"/>
      <c r="G42" s="219"/>
      <c r="H42" s="88"/>
      <c r="I42" s="88"/>
      <c r="J42" s="88"/>
      <c r="K42" s="88">
        <f t="shared" si="0"/>
        <v>0</v>
      </c>
      <c r="L42" s="91">
        <f t="shared" si="1"/>
        <v>0</v>
      </c>
    </row>
    <row r="43" spans="1:12" ht="11.25" customHeight="1">
      <c r="A43" s="33" t="s">
        <v>95</v>
      </c>
      <c r="B43" s="27" t="s">
        <v>96</v>
      </c>
      <c r="C43" s="21" t="s">
        <v>91</v>
      </c>
      <c r="D43" s="87"/>
      <c r="E43" s="217"/>
      <c r="F43" s="218"/>
      <c r="G43" s="219"/>
      <c r="H43" s="88"/>
      <c r="I43" s="88"/>
      <c r="J43" s="88"/>
      <c r="K43" s="88">
        <f t="shared" si="0"/>
        <v>0</v>
      </c>
      <c r="L43" s="91">
        <f t="shared" si="1"/>
        <v>0</v>
      </c>
    </row>
    <row r="44" spans="1:12" s="34" customFormat="1" ht="12" customHeight="1" thickBot="1">
      <c r="A44" s="99" t="s">
        <v>97</v>
      </c>
      <c r="B44" s="53" t="s">
        <v>98</v>
      </c>
      <c r="C44" s="56" t="s">
        <v>91</v>
      </c>
      <c r="D44" s="95"/>
      <c r="E44" s="204"/>
      <c r="F44" s="205"/>
      <c r="G44" s="206"/>
      <c r="H44" s="95"/>
      <c r="I44" s="95"/>
      <c r="J44" s="95"/>
      <c r="K44" s="95">
        <f t="shared" si="0"/>
        <v>0</v>
      </c>
      <c r="L44" s="104">
        <f t="shared" si="1"/>
        <v>0</v>
      </c>
    </row>
  </sheetData>
  <sheetProtection/>
  <mergeCells count="62">
    <mergeCell ref="K27:K28"/>
    <mergeCell ref="L22:L23"/>
    <mergeCell ref="E44:G44"/>
    <mergeCell ref="A14:L14"/>
    <mergeCell ref="B22:B23"/>
    <mergeCell ref="C22:C23"/>
    <mergeCell ref="D22:D23"/>
    <mergeCell ref="E22:G23"/>
    <mergeCell ref="H22:H23"/>
    <mergeCell ref="I22:I23"/>
    <mergeCell ref="E33:G33"/>
    <mergeCell ref="E34:G34"/>
    <mergeCell ref="E35:G35"/>
    <mergeCell ref="E29:G29"/>
    <mergeCell ref="E43:G43"/>
    <mergeCell ref="E36:G36"/>
    <mergeCell ref="E37:G37"/>
    <mergeCell ref="E38:G38"/>
    <mergeCell ref="E39:G39"/>
    <mergeCell ref="E42:G42"/>
    <mergeCell ref="D31:D32"/>
    <mergeCell ref="D27:D28"/>
    <mergeCell ref="B6:J6"/>
    <mergeCell ref="E16:K16"/>
    <mergeCell ref="E17:G17"/>
    <mergeCell ref="E18:G18"/>
    <mergeCell ref="E19:G19"/>
    <mergeCell ref="B7:J7"/>
    <mergeCell ref="B8:J8"/>
    <mergeCell ref="B9:J9"/>
    <mergeCell ref="K40:K41"/>
    <mergeCell ref="L40:L41"/>
    <mergeCell ref="K31:K32"/>
    <mergeCell ref="L31:L32"/>
    <mergeCell ref="E30:G30"/>
    <mergeCell ref="A1:L1"/>
    <mergeCell ref="C5:D5"/>
    <mergeCell ref="L27:L28"/>
    <mergeCell ref="A2:J2"/>
    <mergeCell ref="A3:J3"/>
    <mergeCell ref="B10:J10"/>
    <mergeCell ref="E20:G20"/>
    <mergeCell ref="E21:G21"/>
    <mergeCell ref="K22:K23"/>
    <mergeCell ref="E31:G32"/>
    <mergeCell ref="H31:H32"/>
    <mergeCell ref="I31:I32"/>
    <mergeCell ref="J31:J32"/>
    <mergeCell ref="B11:J11"/>
    <mergeCell ref="E27:G28"/>
    <mergeCell ref="H27:H28"/>
    <mergeCell ref="I27:I28"/>
    <mergeCell ref="J27:J28"/>
    <mergeCell ref="E24:G24"/>
    <mergeCell ref="E25:G25"/>
    <mergeCell ref="E26:G26"/>
    <mergeCell ref="J22:J23"/>
    <mergeCell ref="J40:J41"/>
    <mergeCell ref="D40:D41"/>
    <mergeCell ref="E40:G41"/>
    <mergeCell ref="H40:H41"/>
    <mergeCell ref="I40:I4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I22" sqref="I22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4" customWidth="1"/>
    <col min="6" max="6" width="14.25390625" style="4" customWidth="1"/>
    <col min="7" max="7" width="11.375" style="4" customWidth="1"/>
    <col min="8" max="8" width="11.125" style="4" customWidth="1"/>
    <col min="9" max="9" width="12.375" style="4" customWidth="1"/>
    <col min="10" max="10" width="14.125" style="1" customWidth="1"/>
    <col min="11" max="11" width="0.74609375" style="1" customWidth="1"/>
    <col min="12" max="16384" width="9.125" style="1" customWidth="1"/>
  </cols>
  <sheetData>
    <row r="1" spans="9:10" ht="12.75">
      <c r="I1" s="197" t="s">
        <v>266</v>
      </c>
      <c r="J1" s="197"/>
    </row>
    <row r="2" spans="1:10" ht="15.75" customHeight="1">
      <c r="A2" s="198" t="s">
        <v>99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4.5" customHeight="1">
      <c r="A3" s="37"/>
      <c r="B3" s="37"/>
      <c r="C3" s="37"/>
      <c r="D3" s="38"/>
      <c r="E3" s="38"/>
      <c r="F3" s="38"/>
      <c r="G3" s="38"/>
      <c r="H3" s="38"/>
      <c r="I3" s="38"/>
      <c r="J3" s="39"/>
    </row>
    <row r="4" spans="1:10" ht="11.25" customHeight="1">
      <c r="A4" s="10" t="s">
        <v>19</v>
      </c>
      <c r="B4" s="10" t="s">
        <v>14</v>
      </c>
      <c r="C4" s="10" t="s">
        <v>15</v>
      </c>
      <c r="D4" s="29" t="s">
        <v>16</v>
      </c>
      <c r="E4" s="225" t="s">
        <v>278</v>
      </c>
      <c r="F4" s="226"/>
      <c r="G4" s="226"/>
      <c r="H4" s="226"/>
      <c r="I4" s="227"/>
      <c r="J4" s="48" t="s">
        <v>18</v>
      </c>
    </row>
    <row r="5" spans="1:10" ht="10.5" customHeight="1">
      <c r="A5" s="9"/>
      <c r="B5" s="10" t="s">
        <v>20</v>
      </c>
      <c r="C5" s="10" t="s">
        <v>21</v>
      </c>
      <c r="D5" s="29" t="s">
        <v>22</v>
      </c>
      <c r="E5" s="11" t="s">
        <v>100</v>
      </c>
      <c r="F5" s="11" t="s">
        <v>100</v>
      </c>
      <c r="G5" s="12" t="s">
        <v>100</v>
      </c>
      <c r="H5" s="29" t="s">
        <v>26</v>
      </c>
      <c r="I5" s="29" t="s">
        <v>27</v>
      </c>
      <c r="J5" s="48" t="s">
        <v>22</v>
      </c>
    </row>
    <row r="6" spans="1:10" ht="9.75" customHeight="1">
      <c r="A6" s="9"/>
      <c r="B6" s="10" t="s">
        <v>28</v>
      </c>
      <c r="C6" s="10" t="s">
        <v>29</v>
      </c>
      <c r="D6" s="29" t="s">
        <v>30</v>
      </c>
      <c r="E6" s="45" t="s">
        <v>101</v>
      </c>
      <c r="F6" s="29" t="s">
        <v>102</v>
      </c>
      <c r="G6" s="29" t="s">
        <v>103</v>
      </c>
      <c r="H6" s="29" t="s">
        <v>34</v>
      </c>
      <c r="I6" s="1"/>
      <c r="J6" s="48" t="s">
        <v>30</v>
      </c>
    </row>
    <row r="7" spans="1:9" ht="9.75" customHeight="1">
      <c r="A7" s="1"/>
      <c r="B7" s="111"/>
      <c r="C7" s="111"/>
      <c r="D7" s="111"/>
      <c r="E7" s="45" t="s">
        <v>31</v>
      </c>
      <c r="F7" s="29" t="s">
        <v>31</v>
      </c>
      <c r="G7" s="29" t="s">
        <v>33</v>
      </c>
      <c r="H7" s="1"/>
      <c r="I7" s="29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35</v>
      </c>
      <c r="E8" s="17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8" t="s">
        <v>41</v>
      </c>
    </row>
    <row r="9" spans="1:10" ht="15.75" customHeight="1">
      <c r="A9" s="97" t="s">
        <v>263</v>
      </c>
      <c r="B9" s="40" t="s">
        <v>104</v>
      </c>
      <c r="C9" s="41" t="s">
        <v>67</v>
      </c>
      <c r="D9" s="100">
        <f>D11+D16+'стр.3'!D16+'стр.3'!D17</f>
        <v>41563311</v>
      </c>
      <c r="E9" s="87">
        <f>E11+E16+'стр.3'!E16+'стр.3'!E17</f>
        <v>37477477.99</v>
      </c>
      <c r="F9" s="88"/>
      <c r="G9" s="88">
        <f>G11+G16</f>
        <v>4085833.01</v>
      </c>
      <c r="H9" s="88"/>
      <c r="I9" s="88">
        <f>SUM(E9:H9)</f>
        <v>41563311</v>
      </c>
      <c r="J9" s="89">
        <f>D9-I9</f>
        <v>0</v>
      </c>
    </row>
    <row r="10" spans="1:10" ht="12" customHeight="1">
      <c r="A10" s="42" t="s">
        <v>105</v>
      </c>
      <c r="B10" s="43"/>
      <c r="C10" s="44"/>
      <c r="D10" s="101"/>
      <c r="E10" s="102"/>
      <c r="F10" s="101"/>
      <c r="G10" s="101"/>
      <c r="H10" s="101"/>
      <c r="I10" s="101"/>
      <c r="J10" s="103"/>
    </row>
    <row r="11" spans="1:10" ht="24.75" customHeight="1">
      <c r="A11" s="28" t="s">
        <v>106</v>
      </c>
      <c r="B11" s="46" t="s">
        <v>107</v>
      </c>
      <c r="C11" s="21" t="s">
        <v>108</v>
      </c>
      <c r="D11" s="88">
        <v>31880927.11</v>
      </c>
      <c r="E11" s="87">
        <f>E13+E15</f>
        <v>27838155.9</v>
      </c>
      <c r="F11" s="88"/>
      <c r="G11" s="88">
        <v>4042771.21</v>
      </c>
      <c r="H11" s="88"/>
      <c r="I11" s="88">
        <f>SUM(E11:H11)</f>
        <v>31880927.11</v>
      </c>
      <c r="J11" s="91">
        <f>D11-I11</f>
        <v>0</v>
      </c>
    </row>
    <row r="12" spans="1:10" ht="15" customHeight="1">
      <c r="A12" s="47" t="s">
        <v>58</v>
      </c>
      <c r="B12" s="25"/>
      <c r="C12" s="48"/>
      <c r="D12" s="92"/>
      <c r="E12" s="93"/>
      <c r="F12" s="92"/>
      <c r="G12" s="92"/>
      <c r="H12" s="92"/>
      <c r="I12" s="92"/>
      <c r="J12" s="94"/>
    </row>
    <row r="13" spans="1:10" ht="15" customHeight="1">
      <c r="A13" s="26" t="s">
        <v>109</v>
      </c>
      <c r="B13" s="27" t="s">
        <v>110</v>
      </c>
      <c r="C13" s="49" t="s">
        <v>111</v>
      </c>
      <c r="D13" s="88">
        <v>24416055</v>
      </c>
      <c r="E13" s="87">
        <v>21117616.39</v>
      </c>
      <c r="F13" s="88"/>
      <c r="G13" s="88">
        <v>3298438.61</v>
      </c>
      <c r="H13" s="88"/>
      <c r="I13" s="88">
        <f aca="true" t="shared" si="0" ref="I13:I30">SUM(E13:H13)</f>
        <v>24416055</v>
      </c>
      <c r="J13" s="91">
        <f aca="true" t="shared" si="1" ref="J13:J30">D13-I13</f>
        <v>0</v>
      </c>
    </row>
    <row r="14" spans="1:10" ht="15" customHeight="1">
      <c r="A14" s="33" t="s">
        <v>112</v>
      </c>
      <c r="B14" s="23" t="s">
        <v>113</v>
      </c>
      <c r="C14" s="49" t="s">
        <v>114</v>
      </c>
      <c r="D14" s="88">
        <v>13000</v>
      </c>
      <c r="E14" s="87"/>
      <c r="F14" s="88"/>
      <c r="G14" s="88">
        <v>13000</v>
      </c>
      <c r="H14" s="88"/>
      <c r="I14" s="88">
        <f t="shared" si="0"/>
        <v>13000</v>
      </c>
      <c r="J14" s="91">
        <f t="shared" si="1"/>
        <v>0</v>
      </c>
    </row>
    <row r="15" spans="1:10" ht="15" customHeight="1">
      <c r="A15" s="33" t="s">
        <v>115</v>
      </c>
      <c r="B15" s="23" t="s">
        <v>116</v>
      </c>
      <c r="C15" s="49" t="s">
        <v>117</v>
      </c>
      <c r="D15" s="88">
        <v>7451872.11</v>
      </c>
      <c r="E15" s="87">
        <v>6720539.51</v>
      </c>
      <c r="F15" s="88"/>
      <c r="G15" s="88">
        <v>731332.6</v>
      </c>
      <c r="H15" s="88"/>
      <c r="I15" s="88">
        <f t="shared" si="0"/>
        <v>7451872.109999999</v>
      </c>
      <c r="J15" s="91">
        <f t="shared" si="1"/>
        <v>0</v>
      </c>
    </row>
    <row r="16" spans="1:10" ht="15" customHeight="1">
      <c r="A16" s="28" t="s">
        <v>118</v>
      </c>
      <c r="B16" s="23" t="s">
        <v>119</v>
      </c>
      <c r="C16" s="49" t="s">
        <v>120</v>
      </c>
      <c r="D16" s="88">
        <f>D18+D19+D20+D22+D23</f>
        <v>4370590.1899999995</v>
      </c>
      <c r="E16" s="87">
        <f>E18+E20+E22+E23</f>
        <v>4327528.39</v>
      </c>
      <c r="F16" s="88"/>
      <c r="G16" s="88">
        <f>G19+G23</f>
        <v>43061.8</v>
      </c>
      <c r="H16" s="88"/>
      <c r="I16" s="88">
        <f t="shared" si="0"/>
        <v>4370590.1899999995</v>
      </c>
      <c r="J16" s="91">
        <f t="shared" si="1"/>
        <v>0</v>
      </c>
    </row>
    <row r="17" spans="1:10" ht="15" customHeight="1">
      <c r="A17" s="47" t="s">
        <v>58</v>
      </c>
      <c r="B17" s="25"/>
      <c r="C17" s="48"/>
      <c r="D17" s="92"/>
      <c r="E17" s="93"/>
      <c r="F17" s="92"/>
      <c r="G17" s="92"/>
      <c r="H17" s="92"/>
      <c r="I17" s="92"/>
      <c r="J17" s="94"/>
    </row>
    <row r="18" spans="1:10" ht="15" customHeight="1">
      <c r="A18" s="26" t="s">
        <v>121</v>
      </c>
      <c r="B18" s="27" t="s">
        <v>122</v>
      </c>
      <c r="C18" s="49" t="s">
        <v>123</v>
      </c>
      <c r="D18" s="88">
        <v>139736.2</v>
      </c>
      <c r="E18" s="87">
        <v>139736.2</v>
      </c>
      <c r="F18" s="88"/>
      <c r="G18" s="88"/>
      <c r="H18" s="88"/>
      <c r="I18" s="88">
        <f t="shared" si="0"/>
        <v>139736.2</v>
      </c>
      <c r="J18" s="91">
        <f t="shared" si="1"/>
        <v>0</v>
      </c>
    </row>
    <row r="19" spans="1:10" ht="15" customHeight="1">
      <c r="A19" s="33" t="s">
        <v>124</v>
      </c>
      <c r="B19" s="23" t="s">
        <v>125</v>
      </c>
      <c r="C19" s="49" t="s">
        <v>126</v>
      </c>
      <c r="D19" s="88">
        <v>20285.8</v>
      </c>
      <c r="E19" s="87"/>
      <c r="F19" s="88"/>
      <c r="G19" s="88">
        <v>20285.8</v>
      </c>
      <c r="H19" s="88"/>
      <c r="I19" s="88">
        <f t="shared" si="0"/>
        <v>20285.8</v>
      </c>
      <c r="J19" s="91">
        <f t="shared" si="1"/>
        <v>0</v>
      </c>
    </row>
    <row r="20" spans="1:10" ht="15" customHeight="1">
      <c r="A20" s="33" t="s">
        <v>127</v>
      </c>
      <c r="B20" s="23" t="s">
        <v>128</v>
      </c>
      <c r="C20" s="49" t="s">
        <v>129</v>
      </c>
      <c r="D20" s="88">
        <v>1351694.32</v>
      </c>
      <c r="E20" s="87">
        <v>1351694.32</v>
      </c>
      <c r="F20" s="88"/>
      <c r="G20" s="88"/>
      <c r="H20" s="88"/>
      <c r="I20" s="88">
        <f t="shared" si="0"/>
        <v>1351694.32</v>
      </c>
      <c r="J20" s="91">
        <f t="shared" si="1"/>
        <v>0</v>
      </c>
    </row>
    <row r="21" spans="1:10" ht="15" customHeight="1">
      <c r="A21" s="33" t="s">
        <v>130</v>
      </c>
      <c r="B21" s="23" t="s">
        <v>131</v>
      </c>
      <c r="C21" s="49" t="s">
        <v>132</v>
      </c>
      <c r="D21" s="88"/>
      <c r="E21" s="87"/>
      <c r="F21" s="88"/>
      <c r="G21" s="88"/>
      <c r="H21" s="88"/>
      <c r="I21" s="88">
        <f t="shared" si="0"/>
        <v>0</v>
      </c>
      <c r="J21" s="91">
        <f t="shared" si="1"/>
        <v>0</v>
      </c>
    </row>
    <row r="22" spans="1:10" ht="15" customHeight="1">
      <c r="A22" s="33" t="s">
        <v>133</v>
      </c>
      <c r="B22" s="23" t="s">
        <v>134</v>
      </c>
      <c r="C22" s="49" t="s">
        <v>135</v>
      </c>
      <c r="D22" s="88">
        <v>523923.66</v>
      </c>
      <c r="E22" s="87">
        <v>523923.66</v>
      </c>
      <c r="F22" s="88"/>
      <c r="G22" s="88"/>
      <c r="H22" s="88"/>
      <c r="I22" s="88">
        <f t="shared" si="0"/>
        <v>523923.66</v>
      </c>
      <c r="J22" s="91">
        <f t="shared" si="1"/>
        <v>0</v>
      </c>
    </row>
    <row r="23" spans="1:10" ht="15" customHeight="1">
      <c r="A23" s="33" t="s">
        <v>136</v>
      </c>
      <c r="B23" s="23" t="s">
        <v>137</v>
      </c>
      <c r="C23" s="49" t="s">
        <v>138</v>
      </c>
      <c r="D23" s="88">
        <v>2334950.21</v>
      </c>
      <c r="E23" s="87">
        <v>2312174.21</v>
      </c>
      <c r="F23" s="88"/>
      <c r="G23" s="88">
        <v>22776</v>
      </c>
      <c r="H23" s="88"/>
      <c r="I23" s="88">
        <f t="shared" si="0"/>
        <v>2334950.21</v>
      </c>
      <c r="J23" s="91">
        <f t="shared" si="1"/>
        <v>0</v>
      </c>
    </row>
    <row r="24" spans="1:10" ht="15" customHeight="1">
      <c r="A24" s="50" t="s">
        <v>139</v>
      </c>
      <c r="B24" s="25" t="s">
        <v>140</v>
      </c>
      <c r="C24" s="48" t="s">
        <v>141</v>
      </c>
      <c r="D24" s="88"/>
      <c r="E24" s="87"/>
      <c r="F24" s="88"/>
      <c r="G24" s="88"/>
      <c r="H24" s="88"/>
      <c r="I24" s="88">
        <f t="shared" si="0"/>
        <v>0</v>
      </c>
      <c r="J24" s="91">
        <f t="shared" si="1"/>
        <v>0</v>
      </c>
    </row>
    <row r="25" spans="1:10" ht="15" customHeight="1">
      <c r="A25" s="47" t="s">
        <v>58</v>
      </c>
      <c r="B25" s="25"/>
      <c r="C25" s="51"/>
      <c r="D25" s="92"/>
      <c r="E25" s="93"/>
      <c r="F25" s="92"/>
      <c r="G25" s="92"/>
      <c r="H25" s="92"/>
      <c r="I25" s="92"/>
      <c r="J25" s="94"/>
    </row>
    <row r="26" spans="1:10" ht="27" customHeight="1">
      <c r="A26" s="26" t="s">
        <v>142</v>
      </c>
      <c r="B26" s="27" t="s">
        <v>143</v>
      </c>
      <c r="C26" s="49" t="s">
        <v>144</v>
      </c>
      <c r="D26" s="88"/>
      <c r="E26" s="87"/>
      <c r="F26" s="88"/>
      <c r="G26" s="88"/>
      <c r="H26" s="88"/>
      <c r="I26" s="88">
        <f t="shared" si="0"/>
        <v>0</v>
      </c>
      <c r="J26" s="91">
        <f t="shared" si="1"/>
        <v>0</v>
      </c>
    </row>
    <row r="27" spans="1:10" ht="24" customHeight="1">
      <c r="A27" s="33" t="s">
        <v>145</v>
      </c>
      <c r="B27" s="23" t="s">
        <v>146</v>
      </c>
      <c r="C27" s="49" t="s">
        <v>147</v>
      </c>
      <c r="D27" s="88"/>
      <c r="E27" s="87"/>
      <c r="F27" s="88"/>
      <c r="G27" s="88"/>
      <c r="H27" s="88"/>
      <c r="I27" s="88">
        <f t="shared" si="0"/>
        <v>0</v>
      </c>
      <c r="J27" s="91">
        <f t="shared" si="1"/>
        <v>0</v>
      </c>
    </row>
    <row r="28" spans="1:10" ht="15.75" customHeight="1">
      <c r="A28" s="22" t="s">
        <v>148</v>
      </c>
      <c r="B28" s="23" t="s">
        <v>108</v>
      </c>
      <c r="C28" s="49" t="s">
        <v>149</v>
      </c>
      <c r="D28" s="88"/>
      <c r="E28" s="87"/>
      <c r="F28" s="88"/>
      <c r="G28" s="88"/>
      <c r="H28" s="88"/>
      <c r="I28" s="88">
        <f t="shared" si="0"/>
        <v>0</v>
      </c>
      <c r="J28" s="91">
        <f t="shared" si="1"/>
        <v>0</v>
      </c>
    </row>
    <row r="29" spans="1:10" ht="14.25" customHeight="1">
      <c r="A29" s="47" t="s">
        <v>58</v>
      </c>
      <c r="B29" s="25"/>
      <c r="C29" s="48"/>
      <c r="D29" s="92"/>
      <c r="E29" s="93"/>
      <c r="F29" s="92"/>
      <c r="G29" s="92"/>
      <c r="H29" s="92"/>
      <c r="I29" s="101"/>
      <c r="J29" s="103"/>
    </row>
    <row r="30" spans="1:10" ht="24" customHeight="1">
      <c r="A30" s="26" t="s">
        <v>150</v>
      </c>
      <c r="B30" s="27" t="s">
        <v>111</v>
      </c>
      <c r="C30" s="49" t="s">
        <v>151</v>
      </c>
      <c r="D30" s="88"/>
      <c r="E30" s="87"/>
      <c r="F30" s="88"/>
      <c r="G30" s="88"/>
      <c r="H30" s="88"/>
      <c r="I30" s="88">
        <f t="shared" si="0"/>
        <v>0</v>
      </c>
      <c r="J30" s="91">
        <f t="shared" si="1"/>
        <v>0</v>
      </c>
    </row>
    <row r="31" spans="1:10" ht="37.5" customHeight="1" thickBot="1">
      <c r="A31" s="52" t="s">
        <v>152</v>
      </c>
      <c r="B31" s="53" t="s">
        <v>114</v>
      </c>
      <c r="C31" s="54" t="s">
        <v>153</v>
      </c>
      <c r="D31" s="95"/>
      <c r="E31" s="96"/>
      <c r="F31" s="95"/>
      <c r="G31" s="95"/>
      <c r="H31" s="95"/>
      <c r="I31" s="95">
        <f>SUM(E31:H31)</f>
        <v>0</v>
      </c>
      <c r="J31" s="104">
        <f>D31-I31</f>
        <v>0</v>
      </c>
    </row>
  </sheetData>
  <sheetProtection/>
  <mergeCells count="3">
    <mergeCell ref="I1:J1"/>
    <mergeCell ref="E4:I4"/>
    <mergeCell ref="A2:J2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F23" sqref="F23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4" customWidth="1"/>
    <col min="6" max="6" width="14.25390625" style="4" customWidth="1"/>
    <col min="7" max="7" width="11.375" style="4" customWidth="1"/>
    <col min="8" max="8" width="11.125" style="4" customWidth="1"/>
    <col min="9" max="9" width="12.375" style="4" customWidth="1"/>
    <col min="10" max="10" width="14.125" style="1" customWidth="1"/>
    <col min="11" max="11" width="0.74609375" style="1" customWidth="1"/>
    <col min="12" max="16384" width="9.125" style="1" customWidth="1"/>
  </cols>
  <sheetData>
    <row r="1" spans="1:10" ht="15.75" customHeight="1">
      <c r="A1" s="35"/>
      <c r="B1" s="36"/>
      <c r="C1" s="36"/>
      <c r="D1" s="36"/>
      <c r="E1" s="13"/>
      <c r="F1" s="13"/>
      <c r="G1" s="13"/>
      <c r="H1" s="13"/>
      <c r="I1" s="197" t="s">
        <v>267</v>
      </c>
      <c r="J1" s="197"/>
    </row>
    <row r="2" spans="1:10" ht="7.5" customHeight="1">
      <c r="A2" s="37"/>
      <c r="B2" s="37"/>
      <c r="C2" s="37"/>
      <c r="D2" s="38"/>
      <c r="E2" s="38"/>
      <c r="F2" s="38"/>
      <c r="G2" s="38"/>
      <c r="H2" s="38"/>
      <c r="I2" s="38"/>
      <c r="J2" s="39"/>
    </row>
    <row r="3" spans="1:10" ht="13.5" customHeight="1">
      <c r="A3" s="10" t="s">
        <v>19</v>
      </c>
      <c r="B3" s="10" t="s">
        <v>14</v>
      </c>
      <c r="C3" s="10" t="s">
        <v>15</v>
      </c>
      <c r="D3" s="29" t="s">
        <v>16</v>
      </c>
      <c r="E3" s="225" t="s">
        <v>278</v>
      </c>
      <c r="F3" s="226"/>
      <c r="G3" s="226"/>
      <c r="H3" s="226"/>
      <c r="I3" s="227"/>
      <c r="J3" s="48" t="s">
        <v>18</v>
      </c>
    </row>
    <row r="4" spans="1:10" ht="9.75" customHeight="1">
      <c r="A4" s="9"/>
      <c r="B4" s="10" t="s">
        <v>20</v>
      </c>
      <c r="C4" s="10" t="s">
        <v>21</v>
      </c>
      <c r="D4" s="29" t="s">
        <v>22</v>
      </c>
      <c r="E4" s="11" t="s">
        <v>100</v>
      </c>
      <c r="F4" s="11" t="s">
        <v>100</v>
      </c>
      <c r="G4" s="12" t="s">
        <v>100</v>
      </c>
      <c r="H4" s="29" t="s">
        <v>26</v>
      </c>
      <c r="I4" s="29" t="s">
        <v>27</v>
      </c>
      <c r="J4" s="48" t="s">
        <v>22</v>
      </c>
    </row>
    <row r="5" spans="1:10" ht="9.75" customHeight="1">
      <c r="A5" s="9"/>
      <c r="B5" s="10" t="s">
        <v>28</v>
      </c>
      <c r="C5" s="10" t="s">
        <v>29</v>
      </c>
      <c r="D5" s="29" t="s">
        <v>30</v>
      </c>
      <c r="E5" s="45" t="s">
        <v>101</v>
      </c>
      <c r="F5" s="29" t="s">
        <v>102</v>
      </c>
      <c r="G5" s="29" t="s">
        <v>103</v>
      </c>
      <c r="H5" s="29" t="s">
        <v>34</v>
      </c>
      <c r="I5" s="1"/>
      <c r="J5" s="48" t="s">
        <v>30</v>
      </c>
    </row>
    <row r="6" spans="1:9" ht="9.75" customHeight="1">
      <c r="A6" s="1"/>
      <c r="B6" s="111"/>
      <c r="C6" s="111"/>
      <c r="D6" s="111"/>
      <c r="E6" s="45" t="s">
        <v>31</v>
      </c>
      <c r="F6" s="29" t="s">
        <v>31</v>
      </c>
      <c r="G6" s="29" t="s">
        <v>33</v>
      </c>
      <c r="H6" s="1"/>
      <c r="I6" s="29"/>
    </row>
    <row r="7" spans="1:10" ht="11.25" customHeight="1" thickBot="1">
      <c r="A7" s="14">
        <v>1</v>
      </c>
      <c r="B7" s="15">
        <v>2</v>
      </c>
      <c r="C7" s="15">
        <v>3</v>
      </c>
      <c r="D7" s="16" t="s">
        <v>35</v>
      </c>
      <c r="E7" s="17" t="s">
        <v>36</v>
      </c>
      <c r="F7" s="16" t="s">
        <v>37</v>
      </c>
      <c r="G7" s="16" t="s">
        <v>38</v>
      </c>
      <c r="H7" s="16" t="s">
        <v>39</v>
      </c>
      <c r="I7" s="16" t="s">
        <v>40</v>
      </c>
      <c r="J7" s="18" t="s">
        <v>41</v>
      </c>
    </row>
    <row r="8" spans="1:10" ht="15" customHeight="1">
      <c r="A8" s="22" t="s">
        <v>154</v>
      </c>
      <c r="B8" s="27" t="s">
        <v>141</v>
      </c>
      <c r="C8" s="49" t="s">
        <v>155</v>
      </c>
      <c r="D8" s="88"/>
      <c r="E8" s="87"/>
      <c r="F8" s="88"/>
      <c r="G8" s="88"/>
      <c r="H8" s="88"/>
      <c r="I8" s="88">
        <f>SUM(E8:H8)</f>
        <v>0</v>
      </c>
      <c r="J8" s="89">
        <f>D8-I8</f>
        <v>0</v>
      </c>
    </row>
    <row r="9" spans="1:10" ht="15" customHeight="1">
      <c r="A9" s="24" t="s">
        <v>58</v>
      </c>
      <c r="B9" s="25"/>
      <c r="C9" s="51"/>
      <c r="D9" s="92"/>
      <c r="E9" s="93"/>
      <c r="F9" s="92"/>
      <c r="G9" s="92"/>
      <c r="H9" s="92"/>
      <c r="I9" s="92"/>
      <c r="J9" s="94"/>
    </row>
    <row r="10" spans="1:10" ht="25.5" customHeight="1">
      <c r="A10" s="26" t="s">
        <v>156</v>
      </c>
      <c r="B10" s="27" t="s">
        <v>147</v>
      </c>
      <c r="C10" s="49" t="s">
        <v>157</v>
      </c>
      <c r="D10" s="88"/>
      <c r="E10" s="87"/>
      <c r="F10" s="88"/>
      <c r="G10" s="88"/>
      <c r="H10" s="88"/>
      <c r="I10" s="88">
        <f aca="true" t="shared" si="0" ref="I10:I27">SUM(E10:H10)</f>
        <v>0</v>
      </c>
      <c r="J10" s="91">
        <f aca="true" t="shared" si="1" ref="J10:J27">D10-I10</f>
        <v>0</v>
      </c>
    </row>
    <row r="11" spans="1:10" ht="15" customHeight="1">
      <c r="A11" s="26" t="s">
        <v>158</v>
      </c>
      <c r="B11" s="23" t="s">
        <v>159</v>
      </c>
      <c r="C11" s="57" t="s">
        <v>160</v>
      </c>
      <c r="D11" s="88"/>
      <c r="E11" s="87"/>
      <c r="F11" s="88"/>
      <c r="G11" s="88"/>
      <c r="H11" s="88"/>
      <c r="I11" s="88">
        <f t="shared" si="0"/>
        <v>0</v>
      </c>
      <c r="J11" s="106">
        <f t="shared" si="1"/>
        <v>0</v>
      </c>
    </row>
    <row r="12" spans="1:10" ht="15" customHeight="1">
      <c r="A12" s="22" t="s">
        <v>161</v>
      </c>
      <c r="B12" s="23" t="s">
        <v>149</v>
      </c>
      <c r="C12" s="49" t="s">
        <v>162</v>
      </c>
      <c r="D12" s="105"/>
      <c r="E12" s="90"/>
      <c r="F12" s="105"/>
      <c r="G12" s="105"/>
      <c r="H12" s="105"/>
      <c r="I12" s="88">
        <f t="shared" si="0"/>
        <v>0</v>
      </c>
      <c r="J12" s="106">
        <f t="shared" si="1"/>
        <v>0</v>
      </c>
    </row>
    <row r="13" spans="1:10" ht="15" customHeight="1">
      <c r="A13" s="24" t="s">
        <v>58</v>
      </c>
      <c r="B13" s="25"/>
      <c r="C13" s="51"/>
      <c r="D13" s="92"/>
      <c r="E13" s="93"/>
      <c r="F13" s="92"/>
      <c r="G13" s="92"/>
      <c r="H13" s="92"/>
      <c r="I13" s="92"/>
      <c r="J13" s="94"/>
    </row>
    <row r="14" spans="1:10" ht="15" customHeight="1">
      <c r="A14" s="26" t="s">
        <v>163</v>
      </c>
      <c r="B14" s="27" t="s">
        <v>153</v>
      </c>
      <c r="C14" s="49" t="s">
        <v>164</v>
      </c>
      <c r="D14" s="88"/>
      <c r="E14" s="87"/>
      <c r="F14" s="88"/>
      <c r="G14" s="88"/>
      <c r="H14" s="88"/>
      <c r="I14" s="88">
        <f t="shared" si="0"/>
        <v>0</v>
      </c>
      <c r="J14" s="91">
        <f t="shared" si="1"/>
        <v>0</v>
      </c>
    </row>
    <row r="15" spans="1:10" ht="23.25" customHeight="1">
      <c r="A15" s="26" t="s">
        <v>165</v>
      </c>
      <c r="B15" s="27" t="s">
        <v>166</v>
      </c>
      <c r="C15" s="49" t="s">
        <v>167</v>
      </c>
      <c r="D15" s="88"/>
      <c r="E15" s="87"/>
      <c r="F15" s="88"/>
      <c r="G15" s="88"/>
      <c r="H15" s="88"/>
      <c r="I15" s="88">
        <f t="shared" si="0"/>
        <v>0</v>
      </c>
      <c r="J15" s="106">
        <f t="shared" si="1"/>
        <v>0</v>
      </c>
    </row>
    <row r="16" spans="1:10" ht="15" customHeight="1">
      <c r="A16" s="31" t="s">
        <v>168</v>
      </c>
      <c r="B16" s="23" t="s">
        <v>155</v>
      </c>
      <c r="C16" s="57" t="s">
        <v>169</v>
      </c>
      <c r="D16" s="105">
        <v>3946</v>
      </c>
      <c r="E16" s="87">
        <v>3946</v>
      </c>
      <c r="F16" s="88"/>
      <c r="G16" s="88"/>
      <c r="H16" s="88"/>
      <c r="I16" s="88">
        <f t="shared" si="0"/>
        <v>3946</v>
      </c>
      <c r="J16" s="106">
        <f t="shared" si="1"/>
        <v>0</v>
      </c>
    </row>
    <row r="17" spans="1:10" ht="26.25" customHeight="1">
      <c r="A17" s="28" t="s">
        <v>170</v>
      </c>
      <c r="B17" s="27" t="s">
        <v>162</v>
      </c>
      <c r="C17" s="49" t="s">
        <v>171</v>
      </c>
      <c r="D17" s="88">
        <f>D19+D22</f>
        <v>5307847.7</v>
      </c>
      <c r="E17" s="87">
        <f>E19+E22</f>
        <v>5307847.7</v>
      </c>
      <c r="F17" s="88"/>
      <c r="G17" s="88"/>
      <c r="H17" s="88"/>
      <c r="I17" s="88">
        <f t="shared" si="0"/>
        <v>5307847.7</v>
      </c>
      <c r="J17" s="106">
        <f t="shared" si="1"/>
        <v>0</v>
      </c>
    </row>
    <row r="18" spans="1:10" ht="15" customHeight="1">
      <c r="A18" s="24" t="s">
        <v>58</v>
      </c>
      <c r="B18" s="25"/>
      <c r="C18" s="48"/>
      <c r="D18" s="92"/>
      <c r="E18" s="93"/>
      <c r="F18" s="92"/>
      <c r="G18" s="92"/>
      <c r="H18" s="92"/>
      <c r="I18" s="92"/>
      <c r="J18" s="94"/>
    </row>
    <row r="19" spans="1:10" ht="15" customHeight="1">
      <c r="A19" s="58" t="s">
        <v>172</v>
      </c>
      <c r="B19" s="27" t="s">
        <v>173</v>
      </c>
      <c r="C19" s="49" t="s">
        <v>174</v>
      </c>
      <c r="D19" s="88">
        <v>1621659.49</v>
      </c>
      <c r="E19" s="87">
        <v>1621659.49</v>
      </c>
      <c r="F19" s="88"/>
      <c r="G19" s="88"/>
      <c r="H19" s="88"/>
      <c r="I19" s="88">
        <f t="shared" si="0"/>
        <v>1621659.49</v>
      </c>
      <c r="J19" s="91">
        <f t="shared" si="1"/>
        <v>0</v>
      </c>
    </row>
    <row r="20" spans="1:10" ht="15" customHeight="1">
      <c r="A20" s="58" t="s">
        <v>175</v>
      </c>
      <c r="B20" s="27" t="s">
        <v>164</v>
      </c>
      <c r="C20" s="49" t="s">
        <v>176</v>
      </c>
      <c r="D20" s="88"/>
      <c r="E20" s="87"/>
      <c r="F20" s="88"/>
      <c r="G20" s="88"/>
      <c r="H20" s="88"/>
      <c r="I20" s="88">
        <f t="shared" si="0"/>
        <v>0</v>
      </c>
      <c r="J20" s="106">
        <f t="shared" si="1"/>
        <v>0</v>
      </c>
    </row>
    <row r="21" spans="1:10" ht="15" customHeight="1">
      <c r="A21" s="58" t="s">
        <v>177</v>
      </c>
      <c r="B21" s="27" t="s">
        <v>167</v>
      </c>
      <c r="C21" s="49" t="s">
        <v>178</v>
      </c>
      <c r="D21" s="88"/>
      <c r="E21" s="87"/>
      <c r="F21" s="88"/>
      <c r="G21" s="88"/>
      <c r="H21" s="88"/>
      <c r="I21" s="88">
        <f t="shared" si="0"/>
        <v>0</v>
      </c>
      <c r="J21" s="106">
        <f t="shared" si="1"/>
        <v>0</v>
      </c>
    </row>
    <row r="22" spans="1:10" ht="15" customHeight="1">
      <c r="A22" s="58" t="s">
        <v>179</v>
      </c>
      <c r="B22" s="23" t="s">
        <v>180</v>
      </c>
      <c r="C22" s="49" t="s">
        <v>181</v>
      </c>
      <c r="D22" s="88">
        <v>3686188.21</v>
      </c>
      <c r="E22" s="88">
        <v>3686188.21</v>
      </c>
      <c r="F22" s="88"/>
      <c r="G22" s="88"/>
      <c r="H22" s="88"/>
      <c r="I22" s="88">
        <f t="shared" si="0"/>
        <v>3686188.21</v>
      </c>
      <c r="J22" s="106">
        <f t="shared" si="1"/>
        <v>0</v>
      </c>
    </row>
    <row r="23" spans="1:10" ht="27" customHeight="1">
      <c r="A23" s="28" t="s">
        <v>182</v>
      </c>
      <c r="B23" s="27" t="s">
        <v>183</v>
      </c>
      <c r="C23" s="49" t="s">
        <v>184</v>
      </c>
      <c r="D23" s="88"/>
      <c r="E23" s="87"/>
      <c r="F23" s="88"/>
      <c r="G23" s="88"/>
      <c r="H23" s="88"/>
      <c r="I23" s="88">
        <f t="shared" si="0"/>
        <v>0</v>
      </c>
      <c r="J23" s="106">
        <f t="shared" si="1"/>
        <v>0</v>
      </c>
    </row>
    <row r="24" spans="1:10" ht="15" customHeight="1">
      <c r="A24" s="24" t="s">
        <v>46</v>
      </c>
      <c r="B24" s="25"/>
      <c r="C24" s="48"/>
      <c r="D24" s="92"/>
      <c r="E24" s="93"/>
      <c r="F24" s="92"/>
      <c r="G24" s="92"/>
      <c r="H24" s="92"/>
      <c r="I24" s="92"/>
      <c r="J24" s="94"/>
    </row>
    <row r="25" spans="1:10" ht="15" customHeight="1">
      <c r="A25" s="58" t="s">
        <v>185</v>
      </c>
      <c r="B25" s="27" t="s">
        <v>186</v>
      </c>
      <c r="C25" s="49" t="s">
        <v>187</v>
      </c>
      <c r="D25" s="88"/>
      <c r="E25" s="87"/>
      <c r="F25" s="88"/>
      <c r="G25" s="88"/>
      <c r="H25" s="88"/>
      <c r="I25" s="88">
        <f t="shared" si="0"/>
        <v>0</v>
      </c>
      <c r="J25" s="91">
        <f t="shared" si="1"/>
        <v>0</v>
      </c>
    </row>
    <row r="26" spans="1:10" ht="15" customHeight="1">
      <c r="A26" s="58" t="s">
        <v>188</v>
      </c>
      <c r="B26" s="27" t="s">
        <v>189</v>
      </c>
      <c r="C26" s="49" t="s">
        <v>190</v>
      </c>
      <c r="D26" s="88"/>
      <c r="E26" s="87"/>
      <c r="F26" s="88"/>
      <c r="G26" s="88"/>
      <c r="H26" s="88"/>
      <c r="I26" s="88">
        <f t="shared" si="0"/>
        <v>0</v>
      </c>
      <c r="J26" s="106">
        <f t="shared" si="1"/>
        <v>0</v>
      </c>
    </row>
    <row r="27" spans="1:10" ht="15" customHeight="1" thickBot="1">
      <c r="A27" s="59" t="s">
        <v>191</v>
      </c>
      <c r="B27" s="53" t="s">
        <v>192</v>
      </c>
      <c r="C27" s="54" t="s">
        <v>193</v>
      </c>
      <c r="D27" s="95"/>
      <c r="E27" s="96"/>
      <c r="F27" s="95"/>
      <c r="G27" s="95"/>
      <c r="H27" s="95"/>
      <c r="I27" s="95">
        <f t="shared" si="0"/>
        <v>0</v>
      </c>
      <c r="J27" s="104">
        <f t="shared" si="1"/>
        <v>0</v>
      </c>
    </row>
    <row r="28" spans="1:10" ht="8.25" customHeight="1" thickBot="1">
      <c r="A28" s="60"/>
      <c r="B28" s="61"/>
      <c r="C28" s="61"/>
      <c r="D28" s="107"/>
      <c r="E28" s="107"/>
      <c r="F28" s="107"/>
      <c r="G28" s="107"/>
      <c r="H28" s="107"/>
      <c r="I28" s="107"/>
      <c r="J28" s="107"/>
    </row>
    <row r="29" spans="1:10" ht="15" customHeight="1" thickBot="1">
      <c r="A29" s="98" t="s">
        <v>194</v>
      </c>
      <c r="B29" s="62">
        <v>450</v>
      </c>
      <c r="C29" s="62" t="s">
        <v>67</v>
      </c>
      <c r="D29" s="108">
        <f>'стр.1'!D20-'стр.2'!D9</f>
        <v>0</v>
      </c>
      <c r="E29" s="108">
        <f>'стр.1'!E20-'стр.2'!E9</f>
        <v>4085833.009999998</v>
      </c>
      <c r="F29" s="109">
        <f>'стр.1'!H20-'стр.2'!F9</f>
        <v>0</v>
      </c>
      <c r="G29" s="109">
        <f>'стр.1'!I20-'стр.2'!G9</f>
        <v>-4085833.01</v>
      </c>
      <c r="H29" s="109">
        <f>'стр.1'!J20-'стр.2'!H9</f>
        <v>0</v>
      </c>
      <c r="I29" s="109">
        <f>'стр.1'!K20-'стр.2'!I9</f>
        <v>0</v>
      </c>
      <c r="J29" s="110" t="s">
        <v>67</v>
      </c>
    </row>
  </sheetData>
  <sheetProtection/>
  <mergeCells count="2">
    <mergeCell ref="I1:J1"/>
    <mergeCell ref="E3:I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0.375" style="160" customWidth="1"/>
    <col min="2" max="2" width="4.625" style="160" customWidth="1"/>
    <col min="3" max="3" width="5.75390625" style="160" customWidth="1"/>
    <col min="4" max="4" width="11.875" style="160" customWidth="1"/>
    <col min="5" max="5" width="12.125" style="161" customWidth="1"/>
    <col min="6" max="6" width="14.25390625" style="161" customWidth="1"/>
    <col min="7" max="7" width="11.375" style="161" customWidth="1"/>
    <col min="8" max="8" width="11.125" style="161" customWidth="1"/>
    <col min="9" max="9" width="12.375" style="161" customWidth="1"/>
    <col min="10" max="10" width="14.125" style="2" customWidth="1"/>
    <col min="11" max="11" width="0.74609375" style="2" customWidth="1"/>
    <col min="12" max="16384" width="9.125" style="2" customWidth="1"/>
  </cols>
  <sheetData>
    <row r="1" spans="1:10" ht="14.25">
      <c r="A1" s="180" t="s">
        <v>195</v>
      </c>
      <c r="B1" s="180"/>
      <c r="C1" s="180"/>
      <c r="D1" s="180"/>
      <c r="E1" s="180"/>
      <c r="F1" s="180"/>
      <c r="G1" s="180"/>
      <c r="H1" s="180"/>
      <c r="I1" s="180"/>
      <c r="J1" s="118" t="s">
        <v>196</v>
      </c>
    </row>
    <row r="2" spans="1:10" ht="11.25" customHeight="1">
      <c r="A2" s="119"/>
      <c r="B2" s="79"/>
      <c r="C2" s="79"/>
      <c r="D2" s="120"/>
      <c r="E2" s="121"/>
      <c r="F2" s="121"/>
      <c r="G2" s="121"/>
      <c r="H2" s="121"/>
      <c r="I2" s="121"/>
      <c r="J2" s="122"/>
    </row>
    <row r="3" spans="1:10" ht="12.75">
      <c r="A3" s="123" t="s">
        <v>19</v>
      </c>
      <c r="B3" s="123" t="s">
        <v>14</v>
      </c>
      <c r="C3" s="123" t="s">
        <v>15</v>
      </c>
      <c r="D3" s="124" t="s">
        <v>16</v>
      </c>
      <c r="E3" s="181" t="s">
        <v>278</v>
      </c>
      <c r="F3" s="182"/>
      <c r="G3" s="182"/>
      <c r="H3" s="182"/>
      <c r="I3" s="183"/>
      <c r="J3" s="125" t="s">
        <v>18</v>
      </c>
    </row>
    <row r="4" spans="1:10" ht="10.5" customHeight="1">
      <c r="A4" s="126"/>
      <c r="B4" s="123" t="s">
        <v>20</v>
      </c>
      <c r="C4" s="123" t="s">
        <v>21</v>
      </c>
      <c r="D4" s="124" t="s">
        <v>22</v>
      </c>
      <c r="E4" s="127" t="s">
        <v>100</v>
      </c>
      <c r="F4" s="127" t="s">
        <v>100</v>
      </c>
      <c r="G4" s="128" t="s">
        <v>100</v>
      </c>
      <c r="H4" s="124" t="s">
        <v>26</v>
      </c>
      <c r="I4" s="124" t="s">
        <v>27</v>
      </c>
      <c r="J4" s="125" t="s">
        <v>22</v>
      </c>
    </row>
    <row r="5" spans="1:10" ht="10.5" customHeight="1">
      <c r="A5" s="126"/>
      <c r="B5" s="123" t="s">
        <v>28</v>
      </c>
      <c r="C5" s="123" t="s">
        <v>29</v>
      </c>
      <c r="D5" s="124" t="s">
        <v>30</v>
      </c>
      <c r="E5" s="129" t="s">
        <v>101</v>
      </c>
      <c r="F5" s="124" t="s">
        <v>102</v>
      </c>
      <c r="G5" s="124" t="s">
        <v>103</v>
      </c>
      <c r="H5" s="124" t="s">
        <v>34</v>
      </c>
      <c r="I5" s="2"/>
      <c r="J5" s="125" t="s">
        <v>30</v>
      </c>
    </row>
    <row r="6" spans="1:9" ht="9.75" customHeight="1">
      <c r="A6" s="2"/>
      <c r="B6" s="130"/>
      <c r="C6" s="130"/>
      <c r="D6" s="130"/>
      <c r="E6" s="129" t="s">
        <v>31</v>
      </c>
      <c r="F6" s="124" t="s">
        <v>31</v>
      </c>
      <c r="G6" s="124" t="s">
        <v>33</v>
      </c>
      <c r="H6" s="2"/>
      <c r="I6" s="124"/>
    </row>
    <row r="7" spans="1:10" ht="11.25" customHeight="1" thickBot="1">
      <c r="A7" s="131">
        <v>1</v>
      </c>
      <c r="B7" s="132">
        <v>2</v>
      </c>
      <c r="C7" s="132">
        <v>3</v>
      </c>
      <c r="D7" s="133" t="s">
        <v>35</v>
      </c>
      <c r="E7" s="134" t="s">
        <v>36</v>
      </c>
      <c r="F7" s="133" t="s">
        <v>37</v>
      </c>
      <c r="G7" s="133" t="s">
        <v>38</v>
      </c>
      <c r="H7" s="133" t="s">
        <v>39</v>
      </c>
      <c r="I7" s="133" t="s">
        <v>40</v>
      </c>
      <c r="J7" s="135" t="s">
        <v>41</v>
      </c>
    </row>
    <row r="8" spans="1:10" ht="27" customHeight="1">
      <c r="A8" s="136" t="s">
        <v>264</v>
      </c>
      <c r="B8" s="137" t="s">
        <v>184</v>
      </c>
      <c r="C8" s="138"/>
      <c r="D8" s="139">
        <f>D10+D20+D26+D29+'стр.5'!U7+'стр.5'!U11</f>
        <v>0</v>
      </c>
      <c r="E8" s="139">
        <f>E10+E20+E26+E29+'стр.5'!Y7+'стр.5'!Y11</f>
        <v>0</v>
      </c>
      <c r="F8" s="139">
        <f>F10+F20+F26+F29+'стр.5'!AC7+'стр.5'!AC11</f>
        <v>0</v>
      </c>
      <c r="G8" s="139">
        <f>G10+G20+G26+G29+'стр.5'!AH7+'стр.5'!AH11</f>
        <v>0</v>
      </c>
      <c r="H8" s="139">
        <f>H10+H20+H26+H29+'стр.5'!AL7+'стр.5'!AL11</f>
        <v>0</v>
      </c>
      <c r="I8" s="139">
        <f>I10+I20+I26+I29+'стр.5'!AJ7+'стр.5'!AJ11</f>
        <v>0</v>
      </c>
      <c r="J8" s="140"/>
    </row>
    <row r="9" spans="1:10" ht="15" customHeight="1">
      <c r="A9" s="141" t="s">
        <v>197</v>
      </c>
      <c r="B9" s="142"/>
      <c r="C9" s="143"/>
      <c r="D9" s="144"/>
      <c r="E9" s="145"/>
      <c r="F9" s="145"/>
      <c r="G9" s="146"/>
      <c r="H9" s="146"/>
      <c r="I9" s="146"/>
      <c r="J9" s="114"/>
    </row>
    <row r="10" spans="1:10" ht="15" customHeight="1">
      <c r="A10" s="147" t="s">
        <v>198</v>
      </c>
      <c r="B10" s="148" t="s">
        <v>187</v>
      </c>
      <c r="C10" s="149"/>
      <c r="D10" s="116"/>
      <c r="E10" s="116"/>
      <c r="F10" s="116"/>
      <c r="G10" s="117"/>
      <c r="H10" s="117"/>
      <c r="I10" s="117">
        <f>SUM(E10:H10)</f>
        <v>0</v>
      </c>
      <c r="J10" s="150">
        <f>D10-I10</f>
        <v>0</v>
      </c>
    </row>
    <row r="11" spans="1:10" ht="15" customHeight="1">
      <c r="A11" s="141" t="s">
        <v>199</v>
      </c>
      <c r="B11" s="142"/>
      <c r="C11" s="151"/>
      <c r="D11" s="145"/>
      <c r="E11" s="145"/>
      <c r="F11" s="145"/>
      <c r="G11" s="146"/>
      <c r="H11" s="146"/>
      <c r="I11" s="146"/>
      <c r="J11" s="114"/>
    </row>
    <row r="12" spans="1:10" ht="15" customHeight="1">
      <c r="A12" s="152" t="s">
        <v>200</v>
      </c>
      <c r="B12" s="148" t="s">
        <v>201</v>
      </c>
      <c r="C12" s="149" t="s">
        <v>122</v>
      </c>
      <c r="D12" s="116"/>
      <c r="E12" s="116"/>
      <c r="F12" s="116"/>
      <c r="G12" s="117"/>
      <c r="H12" s="117"/>
      <c r="I12" s="117">
        <f aca="true" t="shared" si="0" ref="I12:I28">SUM(E12:H12)</f>
        <v>0</v>
      </c>
      <c r="J12" s="150">
        <f aca="true" t="shared" si="1" ref="J12:J26">D12-I12</f>
        <v>0</v>
      </c>
    </row>
    <row r="13" spans="1:10" ht="15" customHeight="1">
      <c r="A13" s="152" t="s">
        <v>202</v>
      </c>
      <c r="B13" s="148" t="s">
        <v>203</v>
      </c>
      <c r="C13" s="149" t="s">
        <v>122</v>
      </c>
      <c r="D13" s="116"/>
      <c r="E13" s="116"/>
      <c r="F13" s="116"/>
      <c r="G13" s="117"/>
      <c r="H13" s="117"/>
      <c r="I13" s="117">
        <f t="shared" si="0"/>
        <v>0</v>
      </c>
      <c r="J13" s="150">
        <f t="shared" si="1"/>
        <v>0</v>
      </c>
    </row>
    <row r="14" spans="1:10" ht="15" customHeight="1">
      <c r="A14" s="152" t="s">
        <v>204</v>
      </c>
      <c r="B14" s="153" t="s">
        <v>205</v>
      </c>
      <c r="C14" s="149" t="s">
        <v>206</v>
      </c>
      <c r="D14" s="116"/>
      <c r="E14" s="116"/>
      <c r="F14" s="116"/>
      <c r="G14" s="117"/>
      <c r="H14" s="117"/>
      <c r="I14" s="117">
        <f t="shared" si="0"/>
        <v>0</v>
      </c>
      <c r="J14" s="150">
        <f t="shared" si="1"/>
        <v>0</v>
      </c>
    </row>
    <row r="15" spans="1:10" ht="15" customHeight="1">
      <c r="A15" s="152" t="s">
        <v>207</v>
      </c>
      <c r="B15" s="153" t="s">
        <v>208</v>
      </c>
      <c r="C15" s="149" t="s">
        <v>209</v>
      </c>
      <c r="D15" s="116"/>
      <c r="E15" s="116"/>
      <c r="F15" s="116"/>
      <c r="G15" s="117"/>
      <c r="H15" s="117"/>
      <c r="I15" s="117">
        <f t="shared" si="0"/>
        <v>0</v>
      </c>
      <c r="J15" s="150">
        <f t="shared" si="1"/>
        <v>0</v>
      </c>
    </row>
    <row r="16" spans="1:10" ht="15" customHeight="1">
      <c r="A16" s="152" t="s">
        <v>210</v>
      </c>
      <c r="B16" s="153" t="s">
        <v>211</v>
      </c>
      <c r="C16" s="149" t="s">
        <v>212</v>
      </c>
      <c r="D16" s="116"/>
      <c r="E16" s="116"/>
      <c r="F16" s="116"/>
      <c r="G16" s="117"/>
      <c r="H16" s="117"/>
      <c r="I16" s="117">
        <f t="shared" si="0"/>
        <v>0</v>
      </c>
      <c r="J16" s="150">
        <f t="shared" si="1"/>
        <v>0</v>
      </c>
    </row>
    <row r="17" spans="1:10" ht="15" customHeight="1">
      <c r="A17" s="152" t="s">
        <v>213</v>
      </c>
      <c r="B17" s="148" t="s">
        <v>214</v>
      </c>
      <c r="C17" s="149" t="s">
        <v>215</v>
      </c>
      <c r="D17" s="116"/>
      <c r="E17" s="116"/>
      <c r="F17" s="116"/>
      <c r="G17" s="117"/>
      <c r="H17" s="117"/>
      <c r="I17" s="117">
        <f t="shared" si="0"/>
        <v>0</v>
      </c>
      <c r="J17" s="150">
        <f t="shared" si="1"/>
        <v>0</v>
      </c>
    </row>
    <row r="18" spans="1:10" ht="15" customHeight="1">
      <c r="A18" s="152" t="s">
        <v>216</v>
      </c>
      <c r="B18" s="153" t="s">
        <v>217</v>
      </c>
      <c r="C18" s="149" t="s">
        <v>218</v>
      </c>
      <c r="D18" s="116"/>
      <c r="E18" s="116"/>
      <c r="F18" s="116"/>
      <c r="G18" s="117"/>
      <c r="H18" s="117"/>
      <c r="I18" s="117">
        <f t="shared" si="0"/>
        <v>0</v>
      </c>
      <c r="J18" s="150">
        <f t="shared" si="1"/>
        <v>0</v>
      </c>
    </row>
    <row r="19" spans="1:10" ht="15" customHeight="1">
      <c r="A19" s="152" t="s">
        <v>219</v>
      </c>
      <c r="B19" s="153" t="s">
        <v>220</v>
      </c>
      <c r="C19" s="149" t="s">
        <v>221</v>
      </c>
      <c r="D19" s="116"/>
      <c r="E19" s="116"/>
      <c r="F19" s="116"/>
      <c r="G19" s="117"/>
      <c r="H19" s="117"/>
      <c r="I19" s="117">
        <f t="shared" si="0"/>
        <v>0</v>
      </c>
      <c r="J19" s="150">
        <f t="shared" si="1"/>
        <v>0</v>
      </c>
    </row>
    <row r="20" spans="1:10" ht="15" customHeight="1">
      <c r="A20" s="147" t="s">
        <v>222</v>
      </c>
      <c r="B20" s="148" t="s">
        <v>82</v>
      </c>
      <c r="C20" s="149"/>
      <c r="D20" s="116"/>
      <c r="E20" s="116"/>
      <c r="F20" s="116"/>
      <c r="G20" s="117"/>
      <c r="H20" s="117"/>
      <c r="I20" s="117">
        <f t="shared" si="0"/>
        <v>0</v>
      </c>
      <c r="J20" s="150">
        <f t="shared" si="1"/>
        <v>0</v>
      </c>
    </row>
    <row r="21" spans="1:10" ht="15" customHeight="1">
      <c r="A21" s="154" t="s">
        <v>223</v>
      </c>
      <c r="B21" s="142"/>
      <c r="C21" s="143"/>
      <c r="D21" s="115"/>
      <c r="E21" s="115"/>
      <c r="F21" s="115"/>
      <c r="G21" s="115"/>
      <c r="H21" s="115"/>
      <c r="I21" s="115"/>
      <c r="J21" s="113"/>
    </row>
    <row r="22" spans="1:10" ht="15" customHeight="1">
      <c r="A22" s="152" t="s">
        <v>200</v>
      </c>
      <c r="B22" s="148" t="s">
        <v>224</v>
      </c>
      <c r="C22" s="149" t="s">
        <v>122</v>
      </c>
      <c r="D22" s="116"/>
      <c r="E22" s="116"/>
      <c r="F22" s="116"/>
      <c r="G22" s="117"/>
      <c r="H22" s="117"/>
      <c r="I22" s="117">
        <f t="shared" si="0"/>
        <v>0</v>
      </c>
      <c r="J22" s="150">
        <f t="shared" si="1"/>
        <v>0</v>
      </c>
    </row>
    <row r="23" spans="1:10" ht="15" customHeight="1">
      <c r="A23" s="152" t="s">
        <v>202</v>
      </c>
      <c r="B23" s="148" t="s">
        <v>225</v>
      </c>
      <c r="C23" s="149" t="s">
        <v>122</v>
      </c>
      <c r="D23" s="116"/>
      <c r="E23" s="116"/>
      <c r="F23" s="116"/>
      <c r="G23" s="117"/>
      <c r="H23" s="117"/>
      <c r="I23" s="117">
        <f t="shared" si="0"/>
        <v>0</v>
      </c>
      <c r="J23" s="150">
        <f t="shared" si="1"/>
        <v>0</v>
      </c>
    </row>
    <row r="24" spans="1:10" ht="15" customHeight="1">
      <c r="A24" s="152" t="s">
        <v>216</v>
      </c>
      <c r="B24" s="148" t="s">
        <v>226</v>
      </c>
      <c r="C24" s="149" t="s">
        <v>227</v>
      </c>
      <c r="D24" s="116"/>
      <c r="E24" s="116"/>
      <c r="F24" s="116"/>
      <c r="G24" s="117"/>
      <c r="H24" s="117"/>
      <c r="I24" s="117">
        <f t="shared" si="0"/>
        <v>0</v>
      </c>
      <c r="J24" s="150">
        <f t="shared" si="1"/>
        <v>0</v>
      </c>
    </row>
    <row r="25" spans="1:10" ht="15" customHeight="1">
      <c r="A25" s="152" t="s">
        <v>219</v>
      </c>
      <c r="B25" s="153" t="s">
        <v>228</v>
      </c>
      <c r="C25" s="149" t="s">
        <v>229</v>
      </c>
      <c r="D25" s="116"/>
      <c r="E25" s="116"/>
      <c r="F25" s="116"/>
      <c r="G25" s="117"/>
      <c r="H25" s="117"/>
      <c r="I25" s="117">
        <f t="shared" si="0"/>
        <v>0</v>
      </c>
      <c r="J25" s="150">
        <f t="shared" si="1"/>
        <v>0</v>
      </c>
    </row>
    <row r="26" spans="1:10" ht="15" customHeight="1">
      <c r="A26" s="147" t="s">
        <v>230</v>
      </c>
      <c r="B26" s="153" t="s">
        <v>231</v>
      </c>
      <c r="C26" s="149" t="s">
        <v>67</v>
      </c>
      <c r="D26" s="116">
        <f>D27+D28</f>
        <v>0</v>
      </c>
      <c r="E26" s="116">
        <f>E27+E28</f>
        <v>0</v>
      </c>
      <c r="F26" s="116">
        <f>F27+F28</f>
        <v>0</v>
      </c>
      <c r="G26" s="116">
        <f>G27+G28</f>
        <v>0</v>
      </c>
      <c r="H26" s="116">
        <f>H27+H28</f>
        <v>0</v>
      </c>
      <c r="I26" s="117">
        <f t="shared" si="0"/>
        <v>0</v>
      </c>
      <c r="J26" s="150">
        <f t="shared" si="1"/>
        <v>0</v>
      </c>
    </row>
    <row r="27" spans="1:10" ht="15" customHeight="1">
      <c r="A27" s="152" t="s">
        <v>232</v>
      </c>
      <c r="B27" s="153" t="s">
        <v>218</v>
      </c>
      <c r="C27" s="149" t="s">
        <v>206</v>
      </c>
      <c r="D27" s="116"/>
      <c r="E27" s="116"/>
      <c r="F27" s="116"/>
      <c r="G27" s="117"/>
      <c r="H27" s="117"/>
      <c r="I27" s="117">
        <f t="shared" si="0"/>
        <v>0</v>
      </c>
      <c r="J27" s="112" t="s">
        <v>67</v>
      </c>
    </row>
    <row r="28" spans="1:10" ht="15" customHeight="1">
      <c r="A28" s="152" t="s">
        <v>233</v>
      </c>
      <c r="B28" s="153" t="s">
        <v>227</v>
      </c>
      <c r="C28" s="149" t="s">
        <v>209</v>
      </c>
      <c r="D28" s="116"/>
      <c r="E28" s="116"/>
      <c r="F28" s="116"/>
      <c r="G28" s="117"/>
      <c r="H28" s="117"/>
      <c r="I28" s="117">
        <f t="shared" si="0"/>
        <v>0</v>
      </c>
      <c r="J28" s="112" t="s">
        <v>67</v>
      </c>
    </row>
    <row r="29" spans="1:10" ht="27.75" customHeight="1">
      <c r="A29" s="147" t="s">
        <v>234</v>
      </c>
      <c r="B29" s="142" t="s">
        <v>235</v>
      </c>
      <c r="C29" s="155" t="s">
        <v>67</v>
      </c>
      <c r="D29" s="156">
        <f>D31+D32</f>
        <v>0</v>
      </c>
      <c r="E29" s="156">
        <f>E31+E32</f>
        <v>0</v>
      </c>
      <c r="F29" s="156">
        <f>F31+F32</f>
        <v>0</v>
      </c>
      <c r="G29" s="156">
        <f>G31+G32</f>
        <v>0</v>
      </c>
      <c r="H29" s="156">
        <f>H31+H32</f>
        <v>0</v>
      </c>
      <c r="I29" s="117">
        <f>SUM(E29:H29)</f>
        <v>0</v>
      </c>
      <c r="J29" s="150">
        <f>D29-I29</f>
        <v>0</v>
      </c>
    </row>
    <row r="30" spans="1:10" ht="15" customHeight="1">
      <c r="A30" s="141" t="s">
        <v>58</v>
      </c>
      <c r="B30" s="142"/>
      <c r="C30" s="151"/>
      <c r="D30" s="145"/>
      <c r="E30" s="145"/>
      <c r="F30" s="157"/>
      <c r="G30" s="115" t="s">
        <v>236</v>
      </c>
      <c r="H30" s="115"/>
      <c r="I30" s="115"/>
      <c r="J30" s="113"/>
    </row>
    <row r="31" spans="1:10" ht="15" customHeight="1">
      <c r="A31" s="152" t="s">
        <v>237</v>
      </c>
      <c r="B31" s="148" t="s">
        <v>238</v>
      </c>
      <c r="C31" s="151" t="s">
        <v>206</v>
      </c>
      <c r="D31" s="146"/>
      <c r="E31" s="146"/>
      <c r="F31" s="145"/>
      <c r="G31" s="146"/>
      <c r="H31" s="146"/>
      <c r="I31" s="117">
        <f>SUM(E31:H31)</f>
        <v>0</v>
      </c>
      <c r="J31" s="150">
        <f>D31-I31</f>
        <v>0</v>
      </c>
    </row>
    <row r="32" spans="1:10" ht="15" customHeight="1">
      <c r="A32" s="152" t="s">
        <v>239</v>
      </c>
      <c r="B32" s="153" t="s">
        <v>240</v>
      </c>
      <c r="C32" s="158" t="s">
        <v>209</v>
      </c>
      <c r="D32" s="156"/>
      <c r="E32" s="156"/>
      <c r="F32" s="159"/>
      <c r="G32" s="156"/>
      <c r="H32" s="156"/>
      <c r="I32" s="117">
        <f>SUM(E32:H32)</f>
        <v>0</v>
      </c>
      <c r="J32" s="150">
        <f>D32-I32</f>
        <v>0</v>
      </c>
    </row>
  </sheetData>
  <sheetProtection/>
  <mergeCells count="2">
    <mergeCell ref="A1:I1"/>
    <mergeCell ref="E3:I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showGridLines="0" tabSelected="1" zoomScalePageLayoutView="0" workbookViewId="0" topLeftCell="A3">
      <selection activeCell="K30" sqref="K30"/>
    </sheetView>
  </sheetViews>
  <sheetFormatPr defaultColWidth="2.75390625" defaultRowHeight="12.75"/>
  <cols>
    <col min="1" max="1" width="1.625" style="13" customWidth="1"/>
    <col min="2" max="2" width="4.625" style="13" customWidth="1"/>
    <col min="3" max="3" width="1.625" style="13" customWidth="1"/>
    <col min="4" max="52" width="2.75390625" style="13" customWidth="1"/>
    <col min="53" max="53" width="0.74609375" style="13" customWidth="1"/>
    <col min="54" max="55" width="2.75390625" style="13" customWidth="1"/>
    <col min="56" max="56" width="3.125" style="13" customWidth="1"/>
    <col min="57" max="57" width="2.75390625" style="13" hidden="1" customWidth="1"/>
    <col min="58" max="16384" width="2.75390625" style="13" customWidth="1"/>
  </cols>
  <sheetData>
    <row r="1" spans="1:52" ht="12.7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</row>
    <row r="2" spans="1:52" ht="12.75" customHeight="1">
      <c r="A2" s="173" t="s">
        <v>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5" t="s">
        <v>14</v>
      </c>
      <c r="Q2" s="174"/>
      <c r="R2" s="173" t="s">
        <v>15</v>
      </c>
      <c r="S2" s="173"/>
      <c r="T2" s="174"/>
      <c r="U2" s="176" t="s">
        <v>16</v>
      </c>
      <c r="V2" s="177"/>
      <c r="W2" s="177"/>
      <c r="X2" s="178"/>
      <c r="Y2" s="225" t="s">
        <v>17</v>
      </c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7"/>
      <c r="AU2" s="228" t="s">
        <v>18</v>
      </c>
      <c r="AV2" s="229"/>
      <c r="AW2" s="229"/>
      <c r="AX2" s="229"/>
      <c r="AY2" s="229"/>
      <c r="AZ2" s="229"/>
    </row>
    <row r="3" spans="1:52" ht="10.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7"/>
      <c r="P3" s="250" t="s">
        <v>20</v>
      </c>
      <c r="Q3" s="242"/>
      <c r="R3" s="241" t="s">
        <v>21</v>
      </c>
      <c r="S3" s="241"/>
      <c r="T3" s="242"/>
      <c r="U3" s="243" t="s">
        <v>22</v>
      </c>
      <c r="V3" s="244"/>
      <c r="W3" s="244"/>
      <c r="X3" s="245"/>
      <c r="Y3" s="244" t="s">
        <v>100</v>
      </c>
      <c r="Z3" s="244"/>
      <c r="AA3" s="244"/>
      <c r="AB3" s="244"/>
      <c r="AC3" s="251" t="s">
        <v>100</v>
      </c>
      <c r="AD3" s="252"/>
      <c r="AE3" s="252"/>
      <c r="AF3" s="252"/>
      <c r="AG3" s="264"/>
      <c r="AH3" s="252" t="s">
        <v>100</v>
      </c>
      <c r="AI3" s="252"/>
      <c r="AJ3" s="252"/>
      <c r="AK3" s="252"/>
      <c r="AL3" s="251" t="s">
        <v>26</v>
      </c>
      <c r="AM3" s="252"/>
      <c r="AN3" s="252"/>
      <c r="AO3" s="252"/>
      <c r="AP3" s="228" t="s">
        <v>27</v>
      </c>
      <c r="AQ3" s="229"/>
      <c r="AR3" s="229"/>
      <c r="AS3" s="229"/>
      <c r="AT3" s="230"/>
      <c r="AU3" s="251" t="s">
        <v>22</v>
      </c>
      <c r="AV3" s="252"/>
      <c r="AW3" s="252"/>
      <c r="AX3" s="252"/>
      <c r="AY3" s="252"/>
      <c r="AZ3" s="252"/>
    </row>
    <row r="4" spans="1:52" ht="10.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7"/>
      <c r="P4" s="250" t="s">
        <v>28</v>
      </c>
      <c r="Q4" s="242"/>
      <c r="R4" s="241" t="s">
        <v>29</v>
      </c>
      <c r="S4" s="241"/>
      <c r="T4" s="242"/>
      <c r="U4" s="243" t="s">
        <v>30</v>
      </c>
      <c r="V4" s="244"/>
      <c r="W4" s="244"/>
      <c r="X4" s="245"/>
      <c r="Y4" s="245" t="s">
        <v>101</v>
      </c>
      <c r="Z4" s="245"/>
      <c r="AA4" s="245"/>
      <c r="AB4" s="245"/>
      <c r="AC4" s="243" t="s">
        <v>102</v>
      </c>
      <c r="AD4" s="244"/>
      <c r="AE4" s="244"/>
      <c r="AF4" s="244"/>
      <c r="AG4" s="245"/>
      <c r="AH4" s="244" t="s">
        <v>103</v>
      </c>
      <c r="AI4" s="244"/>
      <c r="AJ4" s="244"/>
      <c r="AK4" s="244"/>
      <c r="AL4" s="251" t="s">
        <v>34</v>
      </c>
      <c r="AM4" s="252"/>
      <c r="AN4" s="252"/>
      <c r="AO4" s="252"/>
      <c r="AP4" s="259"/>
      <c r="AQ4" s="260"/>
      <c r="AR4" s="260"/>
      <c r="AS4" s="260"/>
      <c r="AT4" s="261"/>
      <c r="AU4" s="251" t="s">
        <v>30</v>
      </c>
      <c r="AV4" s="252"/>
      <c r="AW4" s="252"/>
      <c r="AX4" s="252"/>
      <c r="AY4" s="252"/>
      <c r="AZ4" s="252"/>
    </row>
    <row r="5" spans="1:52" ht="10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57"/>
      <c r="Q5" s="277"/>
      <c r="R5" s="258"/>
      <c r="S5" s="258"/>
      <c r="T5" s="258"/>
      <c r="U5" s="257"/>
      <c r="V5" s="258"/>
      <c r="W5" s="258"/>
      <c r="X5" s="277"/>
      <c r="Y5" s="263" t="s">
        <v>31</v>
      </c>
      <c r="Z5" s="263"/>
      <c r="AA5" s="263"/>
      <c r="AB5" s="263"/>
      <c r="AC5" s="262" t="s">
        <v>31</v>
      </c>
      <c r="AD5" s="253"/>
      <c r="AE5" s="253"/>
      <c r="AF5" s="253"/>
      <c r="AG5" s="263"/>
      <c r="AH5" s="253" t="s">
        <v>33</v>
      </c>
      <c r="AI5" s="253"/>
      <c r="AJ5" s="253"/>
      <c r="AK5" s="253"/>
      <c r="AL5" s="254"/>
      <c r="AM5" s="255"/>
      <c r="AN5" s="255"/>
      <c r="AO5" s="256"/>
      <c r="AP5" s="231"/>
      <c r="AQ5" s="221"/>
      <c r="AR5" s="221"/>
      <c r="AS5" s="221"/>
      <c r="AT5" s="232"/>
      <c r="AU5" s="257"/>
      <c r="AV5" s="258"/>
      <c r="AW5" s="258"/>
      <c r="AX5" s="258"/>
      <c r="AY5" s="258"/>
      <c r="AZ5" s="258"/>
    </row>
    <row r="6" spans="1:52" ht="10.5" customHeight="1" thickBot="1">
      <c r="A6" s="168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95" t="s">
        <v>279</v>
      </c>
      <c r="Q6" s="195"/>
      <c r="R6" s="195" t="s">
        <v>280</v>
      </c>
      <c r="S6" s="195"/>
      <c r="T6" s="195"/>
      <c r="U6" s="195" t="s">
        <v>35</v>
      </c>
      <c r="V6" s="195"/>
      <c r="W6" s="195"/>
      <c r="X6" s="195"/>
      <c r="Y6" s="170" t="s">
        <v>36</v>
      </c>
      <c r="Z6" s="170"/>
      <c r="AA6" s="170"/>
      <c r="AB6" s="170"/>
      <c r="AC6" s="170" t="s">
        <v>37</v>
      </c>
      <c r="AD6" s="170"/>
      <c r="AE6" s="170"/>
      <c r="AF6" s="170"/>
      <c r="AG6" s="170"/>
      <c r="AH6" s="170" t="s">
        <v>38</v>
      </c>
      <c r="AI6" s="170"/>
      <c r="AJ6" s="170"/>
      <c r="AK6" s="170"/>
      <c r="AL6" s="171">
        <v>8</v>
      </c>
      <c r="AM6" s="171"/>
      <c r="AN6" s="171"/>
      <c r="AO6" s="171"/>
      <c r="AP6" s="195" t="s">
        <v>40</v>
      </c>
      <c r="AQ6" s="195"/>
      <c r="AR6" s="195"/>
      <c r="AS6" s="195"/>
      <c r="AT6" s="195"/>
      <c r="AU6" s="188" t="s">
        <v>41</v>
      </c>
      <c r="AV6" s="188"/>
      <c r="AW6" s="188"/>
      <c r="AX6" s="188"/>
      <c r="AY6" s="188"/>
      <c r="AZ6" s="233"/>
    </row>
    <row r="7" spans="1:52" ht="27.75" customHeight="1">
      <c r="A7" s="278" t="s">
        <v>242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80"/>
      <c r="P7" s="284" t="s">
        <v>229</v>
      </c>
      <c r="Q7" s="285"/>
      <c r="R7" s="285" t="s">
        <v>67</v>
      </c>
      <c r="S7" s="285"/>
      <c r="T7" s="285"/>
      <c r="U7" s="166">
        <f>U9+U10</f>
        <v>0</v>
      </c>
      <c r="V7" s="166"/>
      <c r="W7" s="166"/>
      <c r="X7" s="166"/>
      <c r="Y7" s="166">
        <f>Y9+Y10</f>
        <v>0</v>
      </c>
      <c r="Z7" s="166"/>
      <c r="AA7" s="166"/>
      <c r="AB7" s="166"/>
      <c r="AC7" s="166">
        <f>AC9+AC10</f>
        <v>0</v>
      </c>
      <c r="AD7" s="166"/>
      <c r="AE7" s="166"/>
      <c r="AF7" s="166"/>
      <c r="AG7" s="166"/>
      <c r="AH7" s="166">
        <f>AH9+AH10</f>
        <v>0</v>
      </c>
      <c r="AI7" s="166"/>
      <c r="AJ7" s="166"/>
      <c r="AK7" s="166"/>
      <c r="AL7" s="166">
        <f>AL9+AL10</f>
        <v>0</v>
      </c>
      <c r="AM7" s="166"/>
      <c r="AN7" s="166"/>
      <c r="AO7" s="166"/>
      <c r="AP7" s="166">
        <f>SUM(Y7:AO7)</f>
        <v>0</v>
      </c>
      <c r="AQ7" s="166"/>
      <c r="AR7" s="166"/>
      <c r="AS7" s="166"/>
      <c r="AT7" s="166"/>
      <c r="AU7" s="166">
        <f>U7-AP7</f>
        <v>0</v>
      </c>
      <c r="AV7" s="166"/>
      <c r="AW7" s="166"/>
      <c r="AX7" s="166"/>
      <c r="AY7" s="166"/>
      <c r="AZ7" s="167"/>
    </row>
    <row r="8" spans="1:52" ht="12.75" customHeight="1">
      <c r="A8" s="274" t="s">
        <v>58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86"/>
      <c r="Q8" s="287"/>
      <c r="R8" s="287"/>
      <c r="S8" s="287"/>
      <c r="T8" s="287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22"/>
    </row>
    <row r="9" spans="1:52" ht="27.75" customHeight="1">
      <c r="A9" s="265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7"/>
      <c r="P9" s="288" t="s">
        <v>244</v>
      </c>
      <c r="Q9" s="289"/>
      <c r="R9" s="289"/>
      <c r="S9" s="289"/>
      <c r="T9" s="28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>
        <f aca="true" t="shared" si="0" ref="AP9:AP14">SUM(Y9:AO9)</f>
        <v>0</v>
      </c>
      <c r="AQ9" s="209"/>
      <c r="AR9" s="209"/>
      <c r="AS9" s="209"/>
      <c r="AT9" s="209"/>
      <c r="AU9" s="209">
        <f aca="true" t="shared" si="1" ref="AU9:AU14">U9-AP9</f>
        <v>0</v>
      </c>
      <c r="AV9" s="209"/>
      <c r="AW9" s="209"/>
      <c r="AX9" s="209"/>
      <c r="AY9" s="209"/>
      <c r="AZ9" s="223"/>
    </row>
    <row r="10" spans="1:52" ht="27.75" customHeight="1">
      <c r="A10" s="268" t="s">
        <v>245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70"/>
      <c r="P10" s="290" t="s">
        <v>246</v>
      </c>
      <c r="Q10" s="291"/>
      <c r="R10" s="291"/>
      <c r="S10" s="291"/>
      <c r="T10" s="291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189">
        <f t="shared" si="0"/>
        <v>0</v>
      </c>
      <c r="AQ10" s="189"/>
      <c r="AR10" s="189"/>
      <c r="AS10" s="189"/>
      <c r="AT10" s="189"/>
      <c r="AU10" s="189">
        <f t="shared" si="1"/>
        <v>0</v>
      </c>
      <c r="AV10" s="189"/>
      <c r="AW10" s="189"/>
      <c r="AX10" s="189"/>
      <c r="AY10" s="189"/>
      <c r="AZ10" s="190"/>
    </row>
    <row r="11" spans="1:52" ht="27.75" customHeight="1">
      <c r="A11" s="271" t="s">
        <v>247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290" t="s">
        <v>248</v>
      </c>
      <c r="Q11" s="291"/>
      <c r="R11" s="291" t="s">
        <v>67</v>
      </c>
      <c r="S11" s="291"/>
      <c r="T11" s="291"/>
      <c r="U11" s="189">
        <f>U13+U14</f>
        <v>0</v>
      </c>
      <c r="V11" s="189"/>
      <c r="W11" s="189"/>
      <c r="X11" s="189"/>
      <c r="Y11" s="189">
        <f>Y13+Y14</f>
        <v>0</v>
      </c>
      <c r="Z11" s="189"/>
      <c r="AA11" s="189"/>
      <c r="AB11" s="189"/>
      <c r="AC11" s="189">
        <f>AC13+AC14</f>
        <v>0</v>
      </c>
      <c r="AD11" s="189"/>
      <c r="AE11" s="189"/>
      <c r="AF11" s="189"/>
      <c r="AG11" s="189"/>
      <c r="AH11" s="189">
        <f>AH13+AH14</f>
        <v>0</v>
      </c>
      <c r="AI11" s="189"/>
      <c r="AJ11" s="189"/>
      <c r="AK11" s="189"/>
      <c r="AL11" s="189">
        <f>AL13+AL14</f>
        <v>0</v>
      </c>
      <c r="AM11" s="189"/>
      <c r="AN11" s="189"/>
      <c r="AO11" s="189"/>
      <c r="AP11" s="189">
        <f t="shared" si="0"/>
        <v>0</v>
      </c>
      <c r="AQ11" s="189"/>
      <c r="AR11" s="189"/>
      <c r="AS11" s="189"/>
      <c r="AT11" s="189"/>
      <c r="AU11" s="189">
        <f t="shared" si="1"/>
        <v>0</v>
      </c>
      <c r="AV11" s="189"/>
      <c r="AW11" s="189"/>
      <c r="AX11" s="189"/>
      <c r="AY11" s="189"/>
      <c r="AZ11" s="190"/>
    </row>
    <row r="12" spans="1:52" ht="12.75" customHeight="1">
      <c r="A12" s="274" t="s">
        <v>58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286"/>
      <c r="Q12" s="287"/>
      <c r="R12" s="287"/>
      <c r="S12" s="287"/>
      <c r="T12" s="287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22"/>
    </row>
    <row r="13" spans="1:52" ht="27.75" customHeight="1">
      <c r="A13" s="265" t="s">
        <v>249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88" t="s">
        <v>250</v>
      </c>
      <c r="Q13" s="289"/>
      <c r="R13" s="289"/>
      <c r="S13" s="289"/>
      <c r="T13" s="289"/>
      <c r="U13" s="213"/>
      <c r="V13" s="214"/>
      <c r="W13" s="214"/>
      <c r="X13" s="215"/>
      <c r="Y13" s="213"/>
      <c r="Z13" s="214"/>
      <c r="AA13" s="214"/>
      <c r="AB13" s="215"/>
      <c r="AC13" s="213"/>
      <c r="AD13" s="214"/>
      <c r="AE13" s="214"/>
      <c r="AF13" s="214"/>
      <c r="AG13" s="215"/>
      <c r="AH13" s="213"/>
      <c r="AI13" s="214"/>
      <c r="AJ13" s="214"/>
      <c r="AK13" s="215"/>
      <c r="AL13" s="213"/>
      <c r="AM13" s="214"/>
      <c r="AN13" s="214"/>
      <c r="AO13" s="215"/>
      <c r="AP13" s="209">
        <f t="shared" si="0"/>
        <v>0</v>
      </c>
      <c r="AQ13" s="209"/>
      <c r="AR13" s="209"/>
      <c r="AS13" s="209"/>
      <c r="AT13" s="209"/>
      <c r="AU13" s="209">
        <f t="shared" si="1"/>
        <v>0</v>
      </c>
      <c r="AV13" s="209"/>
      <c r="AW13" s="209"/>
      <c r="AX13" s="209"/>
      <c r="AY13" s="209"/>
      <c r="AZ13" s="223"/>
    </row>
    <row r="14" spans="1:52" ht="27.75" customHeight="1" thickBot="1">
      <c r="A14" s="281" t="s">
        <v>251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3"/>
      <c r="P14" s="292" t="s">
        <v>252</v>
      </c>
      <c r="Q14" s="293"/>
      <c r="R14" s="293"/>
      <c r="S14" s="293"/>
      <c r="T14" s="293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>
        <f t="shared" si="0"/>
        <v>0</v>
      </c>
      <c r="AQ14" s="191"/>
      <c r="AR14" s="191"/>
      <c r="AS14" s="191"/>
      <c r="AT14" s="191"/>
      <c r="AU14" s="191">
        <f t="shared" si="1"/>
        <v>0</v>
      </c>
      <c r="AV14" s="191"/>
      <c r="AW14" s="191"/>
      <c r="AX14" s="191"/>
      <c r="AY14" s="191"/>
      <c r="AZ14" s="192"/>
    </row>
    <row r="16" spans="1:49" ht="12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</row>
    <row r="17" spans="1:52" ht="12">
      <c r="A17" s="185" t="s">
        <v>268</v>
      </c>
      <c r="B17" s="185"/>
      <c r="C17" s="185"/>
      <c r="D17" s="185"/>
      <c r="E17" s="185"/>
      <c r="F17" s="221"/>
      <c r="G17" s="221"/>
      <c r="H17" s="221"/>
      <c r="I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AB17" s="185" t="s">
        <v>281</v>
      </c>
      <c r="AC17" s="185"/>
      <c r="AD17" s="185"/>
      <c r="AE17" s="185"/>
      <c r="AF17" s="185"/>
      <c r="AG17" s="185"/>
      <c r="AH17" s="185"/>
      <c r="AI17" s="221"/>
      <c r="AJ17" s="221"/>
      <c r="AK17" s="221"/>
      <c r="AL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</row>
    <row r="18" spans="1:52" ht="12">
      <c r="A18" s="185"/>
      <c r="B18" s="185"/>
      <c r="C18" s="185"/>
      <c r="D18" s="185"/>
      <c r="E18" s="185"/>
      <c r="F18" s="184" t="s">
        <v>270</v>
      </c>
      <c r="G18" s="184"/>
      <c r="H18" s="184"/>
      <c r="I18" s="184"/>
      <c r="J18" s="162"/>
      <c r="K18" s="184" t="s">
        <v>271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AB18" s="185" t="s">
        <v>282</v>
      </c>
      <c r="AC18" s="185"/>
      <c r="AD18" s="185"/>
      <c r="AE18" s="185"/>
      <c r="AF18" s="185"/>
      <c r="AG18" s="185"/>
      <c r="AH18" s="185"/>
      <c r="AI18" s="184" t="s">
        <v>270</v>
      </c>
      <c r="AJ18" s="184"/>
      <c r="AK18" s="184"/>
      <c r="AL18" s="184"/>
      <c r="AM18" s="162"/>
      <c r="AN18" s="184" t="s">
        <v>271</v>
      </c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6:49" ht="12"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</row>
    <row r="20" spans="1:49" ht="12">
      <c r="A20" s="185" t="s">
        <v>269</v>
      </c>
      <c r="B20" s="185"/>
      <c r="C20" s="185"/>
      <c r="D20" s="185"/>
      <c r="E20" s="185"/>
      <c r="F20" s="185"/>
      <c r="G20" s="221"/>
      <c r="H20" s="221"/>
      <c r="I20" s="221"/>
      <c r="J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</row>
    <row r="21" spans="1:49" ht="12">
      <c r="A21" s="185"/>
      <c r="B21" s="185"/>
      <c r="C21" s="185"/>
      <c r="D21" s="185"/>
      <c r="E21" s="185"/>
      <c r="F21" s="185"/>
      <c r="G21" s="184" t="s">
        <v>270</v>
      </c>
      <c r="H21" s="184"/>
      <c r="I21" s="184"/>
      <c r="J21" s="184"/>
      <c r="K21" s="162"/>
      <c r="L21" s="240" t="s">
        <v>271</v>
      </c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</row>
    <row r="22" spans="6:49" ht="12">
      <c r="F22" s="76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/>
      <c r="Y22" s="163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</row>
    <row r="23" spans="6:49" ht="12"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</row>
    <row r="24" spans="1:49" ht="13.5">
      <c r="A24" s="179" t="s">
        <v>272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</row>
    <row r="25" spans="28:49" ht="12">
      <c r="AB25" s="184" t="s">
        <v>283</v>
      </c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17:49" ht="12.75" customHeight="1">
      <c r="Q26" s="185" t="s">
        <v>268</v>
      </c>
      <c r="R26" s="185"/>
      <c r="S26" s="185"/>
      <c r="T26" s="185"/>
      <c r="U26" s="185"/>
      <c r="V26" s="185"/>
      <c r="W26" s="185"/>
      <c r="X26" s="221"/>
      <c r="Y26" s="221"/>
      <c r="Z26" s="221"/>
      <c r="AA26" s="221"/>
      <c r="AB26" s="221"/>
      <c r="AC26" s="221"/>
      <c r="AD26" s="221"/>
      <c r="AE26" s="76"/>
      <c r="AF26" s="221"/>
      <c r="AG26" s="221"/>
      <c r="AH26" s="221"/>
      <c r="AI26" s="221"/>
      <c r="AJ26" s="76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</row>
    <row r="27" spans="17:49" ht="12.75" customHeight="1">
      <c r="Q27" s="185" t="s">
        <v>273</v>
      </c>
      <c r="R27" s="185"/>
      <c r="S27" s="185"/>
      <c r="T27" s="185"/>
      <c r="U27" s="185"/>
      <c r="V27" s="185"/>
      <c r="W27" s="185"/>
      <c r="X27" s="186" t="s">
        <v>274</v>
      </c>
      <c r="Y27" s="186"/>
      <c r="Z27" s="186"/>
      <c r="AA27" s="186"/>
      <c r="AB27" s="186"/>
      <c r="AC27" s="186"/>
      <c r="AD27" s="186"/>
      <c r="AE27" s="164"/>
      <c r="AF27" s="187" t="s">
        <v>270</v>
      </c>
      <c r="AG27" s="187"/>
      <c r="AH27" s="187"/>
      <c r="AI27" s="187"/>
      <c r="AJ27" s="165"/>
      <c r="AK27" s="187" t="s">
        <v>271</v>
      </c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</row>
    <row r="28" spans="1:39" ht="12">
      <c r="A28" s="185" t="s">
        <v>275</v>
      </c>
      <c r="B28" s="185"/>
      <c r="C28" s="185"/>
      <c r="D28" s="185"/>
      <c r="E28" s="221"/>
      <c r="F28" s="221"/>
      <c r="G28" s="221"/>
      <c r="H28" s="221"/>
      <c r="I28" s="221"/>
      <c r="J28" s="221"/>
      <c r="K28" s="221"/>
      <c r="L28" s="76"/>
      <c r="M28" s="221"/>
      <c r="N28" s="221"/>
      <c r="O28" s="221"/>
      <c r="P28" s="221"/>
      <c r="Q28" s="76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F28" s="221"/>
      <c r="AG28" s="221"/>
      <c r="AH28" s="221"/>
      <c r="AI28" s="221"/>
      <c r="AJ28" s="221"/>
      <c r="AK28" s="221"/>
      <c r="AL28" s="221"/>
      <c r="AM28" s="221"/>
    </row>
    <row r="29" spans="5:39" ht="12">
      <c r="E29" s="186" t="s">
        <v>274</v>
      </c>
      <c r="F29" s="186"/>
      <c r="G29" s="186"/>
      <c r="H29" s="186"/>
      <c r="I29" s="186"/>
      <c r="J29" s="186"/>
      <c r="K29" s="186"/>
      <c r="L29" s="164"/>
      <c r="M29" s="187" t="s">
        <v>270</v>
      </c>
      <c r="N29" s="187"/>
      <c r="O29" s="187"/>
      <c r="P29" s="187"/>
      <c r="Q29" s="165"/>
      <c r="R29" s="187" t="s">
        <v>271</v>
      </c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63"/>
      <c r="AF29" s="184" t="s">
        <v>276</v>
      </c>
      <c r="AG29" s="184"/>
      <c r="AH29" s="184"/>
      <c r="AI29" s="184"/>
      <c r="AJ29" s="184"/>
      <c r="AK29" s="184"/>
      <c r="AL29" s="184"/>
      <c r="AM29" s="184"/>
    </row>
    <row r="30" spans="1:49" ht="12">
      <c r="A30" s="64" t="s">
        <v>277</v>
      </c>
      <c r="B30" s="75" t="s">
        <v>287</v>
      </c>
      <c r="C30" s="13" t="s">
        <v>277</v>
      </c>
      <c r="D30" s="221" t="s">
        <v>284</v>
      </c>
      <c r="E30" s="221"/>
      <c r="F30" s="221"/>
      <c r="G30" s="221"/>
      <c r="H30" s="221"/>
      <c r="I30" s="221"/>
      <c r="J30" s="13" t="s">
        <v>260</v>
      </c>
      <c r="K30" s="75" t="s">
        <v>285</v>
      </c>
      <c r="L30" s="185" t="s">
        <v>261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</row>
  </sheetData>
  <sheetProtection/>
  <mergeCells count="168">
    <mergeCell ref="Y12:AB12"/>
    <mergeCell ref="Y13:AB13"/>
    <mergeCell ref="Y14:AB14"/>
    <mergeCell ref="Y7:AB7"/>
    <mergeCell ref="Y8:AB8"/>
    <mergeCell ref="Y9:AB9"/>
    <mergeCell ref="Y10:AB10"/>
    <mergeCell ref="U13:X13"/>
    <mergeCell ref="U14:X14"/>
    <mergeCell ref="U7:X7"/>
    <mergeCell ref="U8:X8"/>
    <mergeCell ref="U9:X9"/>
    <mergeCell ref="U10:X10"/>
    <mergeCell ref="R13:T13"/>
    <mergeCell ref="R14:T14"/>
    <mergeCell ref="R7:T7"/>
    <mergeCell ref="R8:T8"/>
    <mergeCell ref="R9:T9"/>
    <mergeCell ref="R10:T10"/>
    <mergeCell ref="A13:O13"/>
    <mergeCell ref="A14:O14"/>
    <mergeCell ref="P7:Q7"/>
    <mergeCell ref="P8:Q8"/>
    <mergeCell ref="P9:Q9"/>
    <mergeCell ref="P10:Q10"/>
    <mergeCell ref="P11:Q11"/>
    <mergeCell ref="P12:Q12"/>
    <mergeCell ref="P13:Q13"/>
    <mergeCell ref="P14:Q14"/>
    <mergeCell ref="A12:O12"/>
    <mergeCell ref="R5:T5"/>
    <mergeCell ref="U5:X5"/>
    <mergeCell ref="P5:Q5"/>
    <mergeCell ref="A7:O7"/>
    <mergeCell ref="A8:O8"/>
    <mergeCell ref="R11:T11"/>
    <mergeCell ref="R12:T12"/>
    <mergeCell ref="U11:X11"/>
    <mergeCell ref="U12:X12"/>
    <mergeCell ref="AU3:AZ3"/>
    <mergeCell ref="A9:O9"/>
    <mergeCell ref="A10:O10"/>
    <mergeCell ref="A11:O11"/>
    <mergeCell ref="Y11:AB11"/>
    <mergeCell ref="R4:T4"/>
    <mergeCell ref="Y5:AB5"/>
    <mergeCell ref="AC3:AG3"/>
    <mergeCell ref="AC4:AG4"/>
    <mergeCell ref="AU4:AZ4"/>
    <mergeCell ref="AH3:AK3"/>
    <mergeCell ref="AH4:AK4"/>
    <mergeCell ref="AH5:AK5"/>
    <mergeCell ref="AL3:AO3"/>
    <mergeCell ref="AL4:AO4"/>
    <mergeCell ref="AL5:AO5"/>
    <mergeCell ref="AU5:AZ5"/>
    <mergeCell ref="AP3:AT3"/>
    <mergeCell ref="AP4:AT4"/>
    <mergeCell ref="A5:O5"/>
    <mergeCell ref="P3:Q3"/>
    <mergeCell ref="P4:Q4"/>
    <mergeCell ref="A4:O4"/>
    <mergeCell ref="AK26:AW26"/>
    <mergeCell ref="A18:E18"/>
    <mergeCell ref="F18:I18"/>
    <mergeCell ref="K18:W18"/>
    <mergeCell ref="A21:F21"/>
    <mergeCell ref="AI18:AL18"/>
    <mergeCell ref="R3:T3"/>
    <mergeCell ref="A16:AW16"/>
    <mergeCell ref="A17:E17"/>
    <mergeCell ref="F17:I17"/>
    <mergeCell ref="K17:W17"/>
    <mergeCell ref="U3:X3"/>
    <mergeCell ref="U4:X4"/>
    <mergeCell ref="Y3:AB3"/>
    <mergeCell ref="Y4:AB4"/>
    <mergeCell ref="A3:O3"/>
    <mergeCell ref="A20:F20"/>
    <mergeCell ref="G20:J20"/>
    <mergeCell ref="L20:Y20"/>
    <mergeCell ref="G21:J21"/>
    <mergeCell ref="L21:Y21"/>
    <mergeCell ref="AF27:AI27"/>
    <mergeCell ref="A24:AA24"/>
    <mergeCell ref="AB24:AW24"/>
    <mergeCell ref="AK27:AW27"/>
    <mergeCell ref="AB25:AW25"/>
    <mergeCell ref="Q26:W26"/>
    <mergeCell ref="X26:AD26"/>
    <mergeCell ref="AF26:AI26"/>
    <mergeCell ref="Q27:W27"/>
    <mergeCell ref="X27:AD27"/>
    <mergeCell ref="A1:AZ1"/>
    <mergeCell ref="A2:O2"/>
    <mergeCell ref="P2:Q2"/>
    <mergeCell ref="R2:T2"/>
    <mergeCell ref="AU2:AZ2"/>
    <mergeCell ref="U2:X2"/>
    <mergeCell ref="E28:K28"/>
    <mergeCell ref="M28:P28"/>
    <mergeCell ref="R28:AD28"/>
    <mergeCell ref="A28:D28"/>
    <mergeCell ref="Y2:AT2"/>
    <mergeCell ref="AH7:AK7"/>
    <mergeCell ref="AH8:AK8"/>
    <mergeCell ref="AH9:AK9"/>
    <mergeCell ref="AH6:AK6"/>
    <mergeCell ref="AL6:AO6"/>
    <mergeCell ref="AP6:AT6"/>
    <mergeCell ref="AP5:AT5"/>
    <mergeCell ref="AC5:AG5"/>
    <mergeCell ref="AH13:AK13"/>
    <mergeCell ref="AH14:AK14"/>
    <mergeCell ref="AL7:AO7"/>
    <mergeCell ref="AL8:AO8"/>
    <mergeCell ref="AL9:AO9"/>
    <mergeCell ref="AL10:AO10"/>
    <mergeCell ref="AL11:AO11"/>
    <mergeCell ref="AL12:AO12"/>
    <mergeCell ref="AL13:AO13"/>
    <mergeCell ref="AH10:AK10"/>
    <mergeCell ref="AL14:AO14"/>
    <mergeCell ref="AC7:AG7"/>
    <mergeCell ref="AC8:AG8"/>
    <mergeCell ref="AC9:AG9"/>
    <mergeCell ref="AC10:AG10"/>
    <mergeCell ref="AC11:AG11"/>
    <mergeCell ref="AC12:AG12"/>
    <mergeCell ref="AC13:AG13"/>
    <mergeCell ref="AC14:AG14"/>
    <mergeCell ref="AH12:AK12"/>
    <mergeCell ref="AP13:AT13"/>
    <mergeCell ref="AP14:AT14"/>
    <mergeCell ref="AP7:AT7"/>
    <mergeCell ref="AP8:AT8"/>
    <mergeCell ref="AP9:AT9"/>
    <mergeCell ref="AP10:AT10"/>
    <mergeCell ref="AU10:AZ10"/>
    <mergeCell ref="AP11:AT11"/>
    <mergeCell ref="AP12:AT12"/>
    <mergeCell ref="A6:O6"/>
    <mergeCell ref="P6:Q6"/>
    <mergeCell ref="R6:T6"/>
    <mergeCell ref="U6:X6"/>
    <mergeCell ref="Y6:AB6"/>
    <mergeCell ref="AC6:AG6"/>
    <mergeCell ref="AH11:AK11"/>
    <mergeCell ref="AU6:AZ6"/>
    <mergeCell ref="AI17:AL17"/>
    <mergeCell ref="AN17:AZ17"/>
    <mergeCell ref="AU11:AZ11"/>
    <mergeCell ref="AU12:AZ12"/>
    <mergeCell ref="AU13:AZ13"/>
    <mergeCell ref="AU14:AZ14"/>
    <mergeCell ref="AU7:AZ7"/>
    <mergeCell ref="AU8:AZ8"/>
    <mergeCell ref="AU9:AZ9"/>
    <mergeCell ref="D30:I30"/>
    <mergeCell ref="AN18:AZ18"/>
    <mergeCell ref="AB17:AH17"/>
    <mergeCell ref="AB18:AH18"/>
    <mergeCell ref="L30:AW30"/>
    <mergeCell ref="AF28:AM28"/>
    <mergeCell ref="E29:K29"/>
    <mergeCell ref="M29:P29"/>
    <mergeCell ref="R29:AD29"/>
    <mergeCell ref="AF29:AM29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учреждением плана его финансово-хозяйственной деятельности</dc:title>
  <dc:subject/>
  <dc:creator/>
  <cp:keywords/>
  <dc:description>Подготовлено на базе материалов БСС «Система Главбух»</dc:description>
  <cp:lastModifiedBy>Admin</cp:lastModifiedBy>
  <cp:lastPrinted>2015-02-19T13:30:43Z</cp:lastPrinted>
  <dcterms:created xsi:type="dcterms:W3CDTF">2011-04-28T14:33:58Z</dcterms:created>
  <dcterms:modified xsi:type="dcterms:W3CDTF">2015-02-19T13:48:06Z</dcterms:modified>
  <cp:category/>
  <cp:version/>
  <cp:contentType/>
  <cp:contentStatus/>
</cp:coreProperties>
</file>